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1"/>
  </bookViews>
  <sheets>
    <sheet name="Pakiet nr 1" sheetId="1" r:id="rId1"/>
    <sheet name="Pakiet nr 2 (zmodyfikowany)" sheetId="2" r:id="rId2"/>
    <sheet name="Załącznik do pakietu nr 2" sheetId="3" r:id="rId3"/>
    <sheet name="Pakiet nr 3" sheetId="4" r:id="rId4"/>
    <sheet name="Pakiet nr 4" sheetId="5" r:id="rId5"/>
    <sheet name="Pakiet nr 5" sheetId="6" r:id="rId6"/>
    <sheet name="Pakiet nr 6" sheetId="7" r:id="rId7"/>
  </sheets>
  <definedNames>
    <definedName name="_xlnm.Print_Area" localSheetId="1">'Pakiet nr 2 (zmodyfikowany)'!$A$1:$L$114</definedName>
  </definedNames>
  <calcPr fullCalcOnLoad="1"/>
</workbook>
</file>

<file path=xl/sharedStrings.xml><?xml version="1.0" encoding="utf-8"?>
<sst xmlns="http://schemas.openxmlformats.org/spreadsheetml/2006/main" count="768" uniqueCount="403">
  <si>
    <t>Formularz asortymentowo – cenowy</t>
  </si>
  <si>
    <t>Załącznik „1A” do SIWZ</t>
  </si>
  <si>
    <t>Pakiet nr 1. Oznaczanie lekowrażliwości drobnoustrojów metodą dyfuzyjno-krążkową i metodą mikrorozcieńczeń (MIC)</t>
  </si>
  <si>
    <r>
      <t xml:space="preserve">Uwaga: </t>
    </r>
    <r>
      <rPr>
        <sz val="10"/>
        <rFont val="Arial"/>
        <family val="2"/>
      </rPr>
      <t>Zamawiający wymaga dostawy krążków ze stałym oznaczeniem i stężeniem antybiotyku. Każda fiolka powinna być opakowana osobno, hermetycznie wraz z pochłaniaczem wilgoci. Paski pakowane pojedynczo po 10 szt. w opakowaniu z pochłaniaczem wilgoci.</t>
    </r>
  </si>
  <si>
    <t>Lp.</t>
  </si>
  <si>
    <t>Nazwa asortymentu</t>
  </si>
  <si>
    <t>j.m.</t>
  </si>
  <si>
    <t xml:space="preserve">Ilość </t>
  </si>
  <si>
    <t>Cena jednost. netto (zł)</t>
  </si>
  <si>
    <t>Wartość netto asortymentu (zł)</t>
  </si>
  <si>
    <t>Stawka podatku VAT (%)</t>
  </si>
  <si>
    <t>Wartość podatku VAT (zł)</t>
  </si>
  <si>
    <t>Wartość brutto  asortymentu (zł)</t>
  </si>
  <si>
    <t>Numer katalogowy producenta</t>
  </si>
  <si>
    <t xml:space="preserve">Nazwa producenta </t>
  </si>
  <si>
    <t>(kol. 4 x kol.5)</t>
  </si>
  <si>
    <t>(kol.6 x kol.7%)</t>
  </si>
  <si>
    <t>(kol.6 + kol.8)</t>
  </si>
  <si>
    <t>I.</t>
  </si>
  <si>
    <t>Krążki do antybiogramu</t>
  </si>
  <si>
    <t>1.</t>
  </si>
  <si>
    <r>
      <t xml:space="preserve">Amikacin a 30 </t>
    </r>
    <r>
      <rPr>
        <sz val="10"/>
        <rFont val="Symbol"/>
        <family val="1"/>
      </rPr>
      <t>m</t>
    </r>
    <r>
      <rPr>
        <sz val="10"/>
        <rFont val="Arial"/>
        <family val="2"/>
      </rPr>
      <t>g</t>
    </r>
  </si>
  <si>
    <t>Fiol.</t>
  </si>
  <si>
    <t>2.</t>
  </si>
  <si>
    <r>
      <t xml:space="preserve">Amoxicillin/Clavulanic Acid a 20/10 </t>
    </r>
    <r>
      <rPr>
        <sz val="10"/>
        <rFont val="Symbol"/>
        <family val="1"/>
      </rPr>
      <t>m</t>
    </r>
    <r>
      <rPr>
        <sz val="10"/>
        <rFont val="Arial"/>
        <family val="2"/>
      </rPr>
      <t>g</t>
    </r>
  </si>
  <si>
    <t>3.</t>
  </si>
  <si>
    <r>
      <t xml:space="preserve">Ampicillin/Sulbactam a 20/10 </t>
    </r>
    <r>
      <rPr>
        <sz val="10"/>
        <rFont val="Symbol"/>
        <family val="1"/>
      </rPr>
      <t>m</t>
    </r>
    <r>
      <rPr>
        <sz val="10"/>
        <rFont val="Arial"/>
        <family val="2"/>
      </rPr>
      <t>g</t>
    </r>
  </si>
  <si>
    <t>4.</t>
  </si>
  <si>
    <r>
      <t xml:space="preserve">Ampicillin a 10 </t>
    </r>
    <r>
      <rPr>
        <sz val="10"/>
        <rFont val="Symbol"/>
        <family val="1"/>
      </rPr>
      <t>m</t>
    </r>
    <r>
      <rPr>
        <sz val="10"/>
        <rFont val="Arial"/>
        <family val="2"/>
      </rPr>
      <t>g</t>
    </r>
  </si>
  <si>
    <t>5.</t>
  </si>
  <si>
    <r>
      <t xml:space="preserve">Amoxicillin a 25 </t>
    </r>
    <r>
      <rPr>
        <sz val="10"/>
        <rFont val="Symbol"/>
        <family val="1"/>
      </rPr>
      <t>m</t>
    </r>
    <r>
      <rPr>
        <sz val="10"/>
        <rFont val="Arial"/>
        <family val="2"/>
      </rPr>
      <t>g</t>
    </r>
  </si>
  <si>
    <t>6.</t>
  </si>
  <si>
    <r>
      <t xml:space="preserve">Azithromycin a 15 </t>
    </r>
    <r>
      <rPr>
        <sz val="10"/>
        <rFont val="Symbol"/>
        <family val="1"/>
      </rPr>
      <t>m</t>
    </r>
    <r>
      <rPr>
        <sz val="10"/>
        <rFont val="Arial"/>
        <family val="2"/>
      </rPr>
      <t>g</t>
    </r>
  </si>
  <si>
    <t>7.</t>
  </si>
  <si>
    <r>
      <t xml:space="preserve">Cefadroxil a 30 </t>
    </r>
    <r>
      <rPr>
        <sz val="10"/>
        <rFont val="Symbol"/>
        <family val="1"/>
      </rPr>
      <t>m</t>
    </r>
    <r>
      <rPr>
        <sz val="10"/>
        <rFont val="Arial"/>
        <family val="2"/>
      </rPr>
      <t>g</t>
    </r>
  </si>
  <si>
    <t>8.</t>
  </si>
  <si>
    <r>
      <t xml:space="preserve">Cefaclor a 30 </t>
    </r>
    <r>
      <rPr>
        <sz val="10"/>
        <rFont val="Symbol"/>
        <family val="1"/>
      </rPr>
      <t>m</t>
    </r>
    <r>
      <rPr>
        <sz val="10"/>
        <rFont val="Arial"/>
        <family val="2"/>
      </rPr>
      <t>g</t>
    </r>
  </si>
  <si>
    <t>9.</t>
  </si>
  <si>
    <r>
      <t xml:space="preserve">Ceftriaxone   a 30 </t>
    </r>
    <r>
      <rPr>
        <sz val="10"/>
        <rFont val="Symbol"/>
        <family val="1"/>
      </rPr>
      <t>m</t>
    </r>
    <r>
      <rPr>
        <sz val="10"/>
        <rFont val="Arial"/>
        <family val="2"/>
      </rPr>
      <t>g</t>
    </r>
  </si>
  <si>
    <t>10.</t>
  </si>
  <si>
    <r>
      <t xml:space="preserve">Cefuroxime  a 30 </t>
    </r>
    <r>
      <rPr>
        <sz val="10"/>
        <rFont val="Symbol"/>
        <family val="1"/>
      </rPr>
      <t>m</t>
    </r>
    <r>
      <rPr>
        <sz val="10"/>
        <rFont val="Arial"/>
        <family val="2"/>
      </rPr>
      <t>g</t>
    </r>
  </si>
  <si>
    <t>11.</t>
  </si>
  <si>
    <r>
      <t xml:space="preserve">Cephalexin a 30 </t>
    </r>
    <r>
      <rPr>
        <sz val="10"/>
        <rFont val="Symbol"/>
        <family val="1"/>
      </rPr>
      <t>m</t>
    </r>
    <r>
      <rPr>
        <sz val="10"/>
        <rFont val="Arial"/>
        <family val="2"/>
      </rPr>
      <t>g</t>
    </r>
  </si>
  <si>
    <t>12.</t>
  </si>
  <si>
    <r>
      <t xml:space="preserve">Colistin a 10  </t>
    </r>
    <r>
      <rPr>
        <sz val="10"/>
        <rFont val="Symbol"/>
        <family val="1"/>
      </rPr>
      <t>m</t>
    </r>
    <r>
      <rPr>
        <sz val="10"/>
        <rFont val="Arial"/>
        <family val="2"/>
      </rPr>
      <t>g</t>
    </r>
  </si>
  <si>
    <t>13.</t>
  </si>
  <si>
    <r>
      <t xml:space="preserve">Ciprofloxacin a 5 </t>
    </r>
    <r>
      <rPr>
        <sz val="10"/>
        <rFont val="Symbol"/>
        <family val="1"/>
      </rPr>
      <t>m</t>
    </r>
    <r>
      <rPr>
        <sz val="10"/>
        <rFont val="Arial"/>
        <family val="2"/>
      </rPr>
      <t>g</t>
    </r>
  </si>
  <si>
    <t>14.</t>
  </si>
  <si>
    <r>
      <t xml:space="preserve">Cefoxitin 30 </t>
    </r>
    <r>
      <rPr>
        <sz val="10"/>
        <rFont val="Symbol"/>
        <family val="1"/>
      </rPr>
      <t>m</t>
    </r>
    <r>
      <rPr>
        <sz val="10"/>
        <rFont val="Arial"/>
        <family val="2"/>
      </rPr>
      <t>g</t>
    </r>
  </si>
  <si>
    <t>15.</t>
  </si>
  <si>
    <r>
      <t xml:space="preserve">Cefoperazone/Sulbactam 105 </t>
    </r>
    <r>
      <rPr>
        <sz val="10"/>
        <rFont val="Symbol"/>
        <family val="1"/>
      </rPr>
      <t>m</t>
    </r>
    <r>
      <rPr>
        <sz val="10"/>
        <rFont val="Arial"/>
        <family val="2"/>
      </rPr>
      <t>g</t>
    </r>
  </si>
  <si>
    <t>16.</t>
  </si>
  <si>
    <r>
      <t xml:space="preserve">Chloramphenicol a 30 </t>
    </r>
    <r>
      <rPr>
        <sz val="10"/>
        <rFont val="Symbol"/>
        <family val="1"/>
      </rPr>
      <t>m</t>
    </r>
    <r>
      <rPr>
        <sz val="10"/>
        <rFont val="Arial"/>
        <family val="2"/>
      </rPr>
      <t>g</t>
    </r>
  </si>
  <si>
    <t>17.</t>
  </si>
  <si>
    <r>
      <t xml:space="preserve">Clarithromycin a 15 </t>
    </r>
    <r>
      <rPr>
        <sz val="10"/>
        <rFont val="Symbol"/>
        <family val="1"/>
      </rPr>
      <t>m</t>
    </r>
    <r>
      <rPr>
        <sz val="10"/>
        <rFont val="Arial"/>
        <family val="2"/>
      </rPr>
      <t>g</t>
    </r>
  </si>
  <si>
    <t>18.</t>
  </si>
  <si>
    <r>
      <t xml:space="preserve">Clindamycin a 2 </t>
    </r>
    <r>
      <rPr>
        <sz val="10"/>
        <rFont val="Symbol"/>
        <family val="1"/>
      </rPr>
      <t>m</t>
    </r>
    <r>
      <rPr>
        <sz val="10"/>
        <rFont val="Arial"/>
        <family val="2"/>
      </rPr>
      <t>g</t>
    </r>
  </si>
  <si>
    <t>19.</t>
  </si>
  <si>
    <r>
      <t xml:space="preserve">Cefipime 30 </t>
    </r>
    <r>
      <rPr>
        <sz val="10"/>
        <rFont val="Symbol"/>
        <family val="1"/>
      </rPr>
      <t>m</t>
    </r>
    <r>
      <rPr>
        <sz val="10"/>
        <rFont val="Arial"/>
        <family val="2"/>
      </rPr>
      <t>g</t>
    </r>
  </si>
  <si>
    <t>20.</t>
  </si>
  <si>
    <r>
      <t xml:space="preserve">Doxycycline a 30 </t>
    </r>
    <r>
      <rPr>
        <sz val="10"/>
        <rFont val="Symbol"/>
        <family val="1"/>
      </rPr>
      <t>m</t>
    </r>
    <r>
      <rPr>
        <sz val="10"/>
        <rFont val="Arial"/>
        <family val="2"/>
      </rPr>
      <t>g</t>
    </r>
  </si>
  <si>
    <t>21.</t>
  </si>
  <si>
    <r>
      <t xml:space="preserve">Erythromycin a 15 </t>
    </r>
    <r>
      <rPr>
        <sz val="10"/>
        <rFont val="Symbol"/>
        <family val="1"/>
      </rPr>
      <t>m</t>
    </r>
    <r>
      <rPr>
        <sz val="10"/>
        <rFont val="Arial"/>
        <family val="2"/>
      </rPr>
      <t>g</t>
    </r>
  </si>
  <si>
    <t>22.</t>
  </si>
  <si>
    <r>
      <t xml:space="preserve">Gentamycin a 30 </t>
    </r>
    <r>
      <rPr>
        <sz val="10"/>
        <rFont val="Symbol"/>
        <family val="1"/>
      </rPr>
      <t>m</t>
    </r>
    <r>
      <rPr>
        <sz val="10"/>
        <rFont val="Arial"/>
        <family val="2"/>
      </rPr>
      <t>g</t>
    </r>
  </si>
  <si>
    <t>23.</t>
  </si>
  <si>
    <r>
      <t xml:space="preserve">Fosfomycin 200 </t>
    </r>
    <r>
      <rPr>
        <sz val="10"/>
        <rFont val="Symbol"/>
        <family val="1"/>
      </rPr>
      <t>m</t>
    </r>
    <r>
      <rPr>
        <sz val="10"/>
        <rFont val="Arial"/>
        <family val="2"/>
      </rPr>
      <t>g</t>
    </r>
  </si>
  <si>
    <t>24.</t>
  </si>
  <si>
    <r>
      <t xml:space="preserve">Imipenem a 10 </t>
    </r>
    <r>
      <rPr>
        <sz val="10"/>
        <rFont val="Symbol"/>
        <family val="1"/>
      </rPr>
      <t>m</t>
    </r>
    <r>
      <rPr>
        <sz val="10"/>
        <rFont val="Arial"/>
        <family val="2"/>
      </rPr>
      <t>g</t>
    </r>
  </si>
  <si>
    <t>25.</t>
  </si>
  <si>
    <r>
      <t xml:space="preserve">Lincomycin a 15 </t>
    </r>
    <r>
      <rPr>
        <sz val="10"/>
        <rFont val="Symbol"/>
        <family val="1"/>
      </rPr>
      <t>m</t>
    </r>
    <r>
      <rPr>
        <sz val="10"/>
        <rFont val="Arial"/>
        <family val="2"/>
      </rPr>
      <t>g</t>
    </r>
  </si>
  <si>
    <t>26.</t>
  </si>
  <si>
    <r>
      <t xml:space="preserve">Metronidazole a 80 </t>
    </r>
    <r>
      <rPr>
        <sz val="10"/>
        <rFont val="Symbol"/>
        <family val="1"/>
      </rPr>
      <t>m</t>
    </r>
    <r>
      <rPr>
        <sz val="10"/>
        <rFont val="Arial"/>
        <family val="2"/>
      </rPr>
      <t>g</t>
    </r>
  </si>
  <si>
    <t>27.</t>
  </si>
  <si>
    <r>
      <t xml:space="preserve">Meropenen a 10 </t>
    </r>
    <r>
      <rPr>
        <sz val="10"/>
        <rFont val="Symbol"/>
        <family val="1"/>
      </rPr>
      <t>m</t>
    </r>
    <r>
      <rPr>
        <sz val="10"/>
        <rFont val="Arial"/>
        <family val="2"/>
      </rPr>
      <t>g</t>
    </r>
  </si>
  <si>
    <t>28.</t>
  </si>
  <si>
    <r>
      <t xml:space="preserve">Mupirocin a 200 </t>
    </r>
    <r>
      <rPr>
        <sz val="10"/>
        <rFont val="Symbol"/>
        <family val="1"/>
      </rPr>
      <t>m</t>
    </r>
    <r>
      <rPr>
        <sz val="10"/>
        <rFont val="Arial"/>
        <family val="2"/>
      </rPr>
      <t>g</t>
    </r>
  </si>
  <si>
    <t>29.</t>
  </si>
  <si>
    <r>
      <t xml:space="preserve">Neomycin  a 30 </t>
    </r>
    <r>
      <rPr>
        <sz val="10"/>
        <rFont val="Symbol"/>
        <family val="1"/>
      </rPr>
      <t>m</t>
    </r>
    <r>
      <rPr>
        <sz val="10"/>
        <rFont val="Arial"/>
        <family val="2"/>
      </rPr>
      <t>g</t>
    </r>
  </si>
  <si>
    <t>30.</t>
  </si>
  <si>
    <r>
      <t xml:space="preserve">Norfloxacin a 10 </t>
    </r>
    <r>
      <rPr>
        <sz val="10"/>
        <rFont val="Symbol"/>
        <family val="1"/>
      </rPr>
      <t>m</t>
    </r>
    <r>
      <rPr>
        <sz val="10"/>
        <rFont val="Arial"/>
        <family val="2"/>
      </rPr>
      <t>g</t>
    </r>
  </si>
  <si>
    <t>31.</t>
  </si>
  <si>
    <r>
      <t xml:space="preserve">Oxacillin 1 </t>
    </r>
    <r>
      <rPr>
        <sz val="10"/>
        <rFont val="Symbol"/>
        <family val="1"/>
      </rPr>
      <t>m</t>
    </r>
    <r>
      <rPr>
        <sz val="10"/>
        <rFont val="Arial"/>
        <family val="2"/>
      </rPr>
      <t>g</t>
    </r>
  </si>
  <si>
    <t>32.</t>
  </si>
  <si>
    <r>
      <t xml:space="preserve">Pefloxacin a 5 </t>
    </r>
    <r>
      <rPr>
        <sz val="10"/>
        <rFont val="Symbol"/>
        <family val="1"/>
      </rPr>
      <t>m</t>
    </r>
    <r>
      <rPr>
        <sz val="10"/>
        <rFont val="Arial"/>
        <family val="2"/>
      </rPr>
      <t>g</t>
    </r>
  </si>
  <si>
    <t>33.</t>
  </si>
  <si>
    <r>
      <t xml:space="preserve">Penicillin a 10 </t>
    </r>
    <r>
      <rPr>
        <sz val="10"/>
        <rFont val="Symbol"/>
        <family val="1"/>
      </rPr>
      <t>m</t>
    </r>
    <r>
      <rPr>
        <sz val="10"/>
        <rFont val="Arial"/>
        <family val="2"/>
      </rPr>
      <t>g</t>
    </r>
  </si>
  <si>
    <t>34.</t>
  </si>
  <si>
    <r>
      <t xml:space="preserve">Pipemid Acid a 20 </t>
    </r>
    <r>
      <rPr>
        <sz val="10"/>
        <rFont val="Symbol"/>
        <family val="1"/>
      </rPr>
      <t>m</t>
    </r>
    <r>
      <rPr>
        <sz val="10"/>
        <rFont val="Arial"/>
        <family val="2"/>
      </rPr>
      <t>g</t>
    </r>
  </si>
  <si>
    <t>35.</t>
  </si>
  <si>
    <r>
      <t xml:space="preserve">Rifampicin a 5 </t>
    </r>
    <r>
      <rPr>
        <sz val="10"/>
        <rFont val="Symbol"/>
        <family val="1"/>
      </rPr>
      <t>m</t>
    </r>
    <r>
      <rPr>
        <sz val="10"/>
        <rFont val="Arial"/>
        <family val="2"/>
      </rPr>
      <t>g</t>
    </r>
  </si>
  <si>
    <t>36.</t>
  </si>
  <si>
    <r>
      <t xml:space="preserve">Streptomycin a 300 </t>
    </r>
    <r>
      <rPr>
        <sz val="10"/>
        <rFont val="Symbol"/>
        <family val="1"/>
      </rPr>
      <t>m</t>
    </r>
    <r>
      <rPr>
        <sz val="10"/>
        <rFont val="Arial"/>
        <family val="2"/>
      </rPr>
      <t>g</t>
    </r>
  </si>
  <si>
    <t>37.</t>
  </si>
  <si>
    <r>
      <t xml:space="preserve">Sulfametaxazole/ 23,75 </t>
    </r>
    <r>
      <rPr>
        <sz val="8"/>
        <rFont val="Symbol"/>
        <family val="1"/>
      </rPr>
      <t>m</t>
    </r>
    <r>
      <rPr>
        <sz val="8"/>
        <rFont val="Arial"/>
        <family val="2"/>
      </rPr>
      <t xml:space="preserve">g Trimethropim 1,25 </t>
    </r>
    <r>
      <rPr>
        <sz val="8"/>
        <rFont val="Symbol"/>
        <family val="1"/>
      </rPr>
      <t>m</t>
    </r>
    <r>
      <rPr>
        <sz val="8"/>
        <rFont val="Arial"/>
        <family val="2"/>
      </rPr>
      <t>g</t>
    </r>
  </si>
  <si>
    <t>38.</t>
  </si>
  <si>
    <r>
      <t xml:space="preserve">Teicoplanin  a 30 </t>
    </r>
    <r>
      <rPr>
        <sz val="10"/>
        <rFont val="Symbol"/>
        <family val="1"/>
      </rPr>
      <t>m</t>
    </r>
    <r>
      <rPr>
        <sz val="10"/>
        <rFont val="Arial"/>
        <family val="2"/>
      </rPr>
      <t>g</t>
    </r>
  </si>
  <si>
    <t>39.</t>
  </si>
  <si>
    <r>
      <t xml:space="preserve">Tetracycline a 30 </t>
    </r>
    <r>
      <rPr>
        <sz val="10"/>
        <rFont val="Symbol"/>
        <family val="1"/>
      </rPr>
      <t>m</t>
    </r>
    <r>
      <rPr>
        <sz val="10"/>
        <rFont val="Arial"/>
        <family val="2"/>
      </rPr>
      <t>g</t>
    </r>
  </si>
  <si>
    <t>41.</t>
  </si>
  <si>
    <r>
      <t xml:space="preserve">Ampicillin a 2 </t>
    </r>
    <r>
      <rPr>
        <sz val="10"/>
        <rFont val="Symbol"/>
        <family val="1"/>
      </rPr>
      <t>m</t>
    </r>
    <r>
      <rPr>
        <sz val="10"/>
        <rFont val="Arial"/>
        <family val="2"/>
      </rPr>
      <t>g</t>
    </r>
  </si>
  <si>
    <t>42.</t>
  </si>
  <si>
    <r>
      <t xml:space="preserve">Amoxycillin a 10 </t>
    </r>
    <r>
      <rPr>
        <sz val="10"/>
        <rFont val="Symbol"/>
        <family val="1"/>
      </rPr>
      <t>m</t>
    </r>
    <r>
      <rPr>
        <sz val="10"/>
        <rFont val="Arial"/>
        <family val="2"/>
      </rPr>
      <t>g</t>
    </r>
  </si>
  <si>
    <t>43.</t>
  </si>
  <si>
    <r>
      <t xml:space="preserve">Cefotaxime a 5 </t>
    </r>
    <r>
      <rPr>
        <sz val="10"/>
        <rFont val="Symbol"/>
        <family val="1"/>
      </rPr>
      <t>m</t>
    </r>
    <r>
      <rPr>
        <sz val="10"/>
        <rFont val="Arial"/>
        <family val="2"/>
      </rPr>
      <t>g</t>
    </r>
  </si>
  <si>
    <t>44.</t>
  </si>
  <si>
    <r>
      <t xml:space="preserve">Ceftazidime a 10 </t>
    </r>
    <r>
      <rPr>
        <sz val="10"/>
        <rFont val="Symbol"/>
        <family val="1"/>
      </rPr>
      <t>m</t>
    </r>
    <r>
      <rPr>
        <sz val="10"/>
        <rFont val="Arial"/>
        <family val="2"/>
      </rPr>
      <t>g</t>
    </r>
  </si>
  <si>
    <t>45.</t>
  </si>
  <si>
    <r>
      <t xml:space="preserve">Gentamycin a 10 </t>
    </r>
    <r>
      <rPr>
        <sz val="10"/>
        <rFont val="Symbol"/>
        <family val="1"/>
      </rPr>
      <t>m</t>
    </r>
    <r>
      <rPr>
        <sz val="10"/>
        <rFont val="Arial"/>
        <family val="2"/>
      </rPr>
      <t>g</t>
    </r>
  </si>
  <si>
    <t>46.</t>
  </si>
  <si>
    <r>
      <t xml:space="preserve">Ertapenem a 10 </t>
    </r>
    <r>
      <rPr>
        <sz val="10"/>
        <rFont val="Symbol"/>
        <family val="1"/>
      </rPr>
      <t>m</t>
    </r>
    <r>
      <rPr>
        <sz val="10"/>
        <rFont val="Arial"/>
        <family val="2"/>
      </rPr>
      <t>g</t>
    </r>
  </si>
  <si>
    <t>47.</t>
  </si>
  <si>
    <r>
      <t xml:space="preserve">Linezolid a 10 </t>
    </r>
    <r>
      <rPr>
        <sz val="10"/>
        <rFont val="Symbol"/>
        <family val="1"/>
      </rPr>
      <t>m</t>
    </r>
    <r>
      <rPr>
        <sz val="10"/>
        <rFont val="Arial"/>
        <family val="2"/>
      </rPr>
      <t>g</t>
    </r>
  </si>
  <si>
    <t>48.</t>
  </si>
  <si>
    <r>
      <t xml:space="preserve">Nalidixic Acid a 30 </t>
    </r>
    <r>
      <rPr>
        <sz val="10"/>
        <rFont val="Symbol"/>
        <family val="1"/>
      </rPr>
      <t>m</t>
    </r>
    <r>
      <rPr>
        <sz val="10"/>
        <rFont val="Arial"/>
        <family val="2"/>
      </rPr>
      <t>g</t>
    </r>
  </si>
  <si>
    <t>49.</t>
  </si>
  <si>
    <r>
      <t xml:space="preserve">Nitrofurantoin a 100 </t>
    </r>
    <r>
      <rPr>
        <sz val="10"/>
        <rFont val="Symbol"/>
        <family val="1"/>
      </rPr>
      <t>m</t>
    </r>
    <r>
      <rPr>
        <sz val="10"/>
        <rFont val="Arial"/>
        <family val="2"/>
      </rPr>
      <t>g</t>
    </r>
  </si>
  <si>
    <t>50.</t>
  </si>
  <si>
    <t>Penicilin 1 Unit</t>
  </si>
  <si>
    <t>51.</t>
  </si>
  <si>
    <r>
      <t xml:space="preserve">Phenoxymetyl Penicilin a 10 </t>
    </r>
    <r>
      <rPr>
        <sz val="10"/>
        <rFont val="Symbol"/>
        <family val="1"/>
      </rPr>
      <t>m</t>
    </r>
    <r>
      <rPr>
        <sz val="10"/>
        <rFont val="Arial"/>
        <family val="2"/>
      </rPr>
      <t>g</t>
    </r>
  </si>
  <si>
    <t>52.</t>
  </si>
  <si>
    <r>
      <t xml:space="preserve">Piperacillin a 30 </t>
    </r>
    <r>
      <rPr>
        <sz val="10"/>
        <rFont val="Symbol"/>
        <family val="1"/>
      </rPr>
      <t>m</t>
    </r>
    <r>
      <rPr>
        <sz val="10"/>
        <rFont val="Arial"/>
        <family val="2"/>
      </rPr>
      <t>g</t>
    </r>
  </si>
  <si>
    <t>53.</t>
  </si>
  <si>
    <r>
      <t xml:space="preserve">Piperacillin/Tazobsactam a 30/6  </t>
    </r>
    <r>
      <rPr>
        <sz val="10"/>
        <rFont val="Symbol"/>
        <family val="1"/>
      </rPr>
      <t>m</t>
    </r>
    <r>
      <rPr>
        <sz val="10"/>
        <rFont val="Arial"/>
        <family val="2"/>
      </rPr>
      <t>g</t>
    </r>
  </si>
  <si>
    <t>54.</t>
  </si>
  <si>
    <r>
      <t xml:space="preserve">Tigeciline a 15 </t>
    </r>
    <r>
      <rPr>
        <sz val="10"/>
        <rFont val="Symbol"/>
        <family val="1"/>
      </rPr>
      <t>m</t>
    </r>
    <r>
      <rPr>
        <sz val="10"/>
        <rFont val="Arial"/>
        <family val="2"/>
      </rPr>
      <t>g</t>
    </r>
  </si>
  <si>
    <t>55.</t>
  </si>
  <si>
    <r>
      <t xml:space="preserve">Tobramycin a 10 </t>
    </r>
    <r>
      <rPr>
        <sz val="10"/>
        <rFont val="Symbol"/>
        <family val="1"/>
      </rPr>
      <t>m</t>
    </r>
    <r>
      <rPr>
        <sz val="10"/>
        <rFont val="Arial"/>
        <family val="2"/>
      </rPr>
      <t>g</t>
    </r>
  </si>
  <si>
    <t>56.</t>
  </si>
  <si>
    <r>
      <t xml:space="preserve">Vancomycin a 5 </t>
    </r>
    <r>
      <rPr>
        <sz val="10"/>
        <rFont val="Symbol"/>
        <family val="1"/>
      </rPr>
      <t>m</t>
    </r>
    <r>
      <rPr>
        <sz val="10"/>
        <rFont val="Arial"/>
        <family val="2"/>
      </rPr>
      <t>g</t>
    </r>
  </si>
  <si>
    <t>57.</t>
  </si>
  <si>
    <r>
      <t xml:space="preserve">Fluconazole 25 </t>
    </r>
    <r>
      <rPr>
        <sz val="10"/>
        <rFont val="Symbol"/>
        <family val="1"/>
      </rPr>
      <t>m</t>
    </r>
    <r>
      <rPr>
        <sz val="10"/>
        <rFont val="Arial"/>
        <family val="2"/>
      </rPr>
      <t>g</t>
    </r>
  </si>
  <si>
    <t>58.</t>
  </si>
  <si>
    <t>Nystatin 100 jedn.</t>
  </si>
  <si>
    <t xml:space="preserve">59. </t>
  </si>
  <si>
    <t>II.</t>
  </si>
  <si>
    <t>Paski M.I.C. - system do ilościowego określania najmniejszego stężenia antybiotyku</t>
  </si>
  <si>
    <t>Vancomycin 256 – 0,016 mg/ml</t>
  </si>
  <si>
    <t>Op.</t>
  </si>
  <si>
    <t>Amikacin 256</t>
  </si>
  <si>
    <t>op.</t>
  </si>
  <si>
    <t>op</t>
  </si>
  <si>
    <t>Razem:</t>
  </si>
  <si>
    <t>Wartość netto Pakietu nr 1 : .................................. zł</t>
  </si>
  <si>
    <t>(słownie: .................................................................................................................................................................. złotych i ....../100)</t>
  </si>
  <si>
    <t>Wartość brutto Pakietu nr 1 : .................................. zł</t>
  </si>
  <si>
    <t>Warunek bezwzględnie wymagany:</t>
  </si>
  <si>
    <t>Do oferty należy dołączyć pozytywną opinię KORLD dla zaoferowanych krążków oraz pasków MIC</t>
  </si>
  <si>
    <t>Pakiet nr 2. Podłoża  do hodowli drobnoustrojów  - płynne  oraz    na  płytkach   wraz  ze  szczepami  wzorcowymi do  kontroli jakości oraz testami do identyfikacji i oznaczania lekowrażliwości wraz z dzierżawą aparatu</t>
  </si>
  <si>
    <t>Podłoża (płynne), płytki z podłożem oraz szczepy wzorcowe do kontroli</t>
  </si>
  <si>
    <t>BHi Agar z Vancomycyną 6ml/L</t>
  </si>
  <si>
    <t>Szt.</t>
  </si>
  <si>
    <r>
      <t xml:space="preserve">BHi Agar ze streptomycyną 2000 </t>
    </r>
    <r>
      <rPr>
        <sz val="10"/>
        <rFont val="Symbol"/>
        <family val="1"/>
      </rPr>
      <t>m</t>
    </r>
    <r>
      <rPr>
        <sz val="10"/>
        <rFont val="Arial"/>
        <family val="2"/>
      </rPr>
      <t>g/L</t>
    </r>
  </si>
  <si>
    <r>
      <t xml:space="preserve">BHi Agar z gentamycyną 500 </t>
    </r>
    <r>
      <rPr>
        <sz val="10"/>
        <rFont val="Symbol"/>
        <family val="1"/>
      </rPr>
      <t>m</t>
    </r>
    <r>
      <rPr>
        <sz val="10"/>
        <rFont val="Arial"/>
        <family val="2"/>
      </rPr>
      <t>g/L</t>
    </r>
  </si>
  <si>
    <t>Bulion Tryptonowo-Sojowy probówki po 10ml</t>
  </si>
  <si>
    <t>Chrom Agar Candida</t>
  </si>
  <si>
    <t>Chrom Agar Orientation</t>
  </si>
  <si>
    <t>Chrom Agar MRSA</t>
  </si>
  <si>
    <t>Cetrymide Agar/Podłoże do wykrywania Pseudomanas/</t>
  </si>
  <si>
    <t>Columbia Agar 5% Sheep Blood</t>
  </si>
  <si>
    <t>Enterococcosel Agar</t>
  </si>
  <si>
    <t>Granada Medium STR  GR.B</t>
  </si>
  <si>
    <t>Haemophilus Agar/Chocolate Agar GC Base Slovitalex Haemophilis</t>
  </si>
  <si>
    <t>szt.</t>
  </si>
  <si>
    <t>Mac Conkey Agar</t>
  </si>
  <si>
    <t>Mannitol Salt Agar</t>
  </si>
  <si>
    <t>Mueller Hinton II Agar</t>
  </si>
  <si>
    <t>Mueller Hinton + krew barania</t>
  </si>
  <si>
    <t>Neisseria Agar</t>
  </si>
  <si>
    <t>Schaedler Agar+krew+ViK T</t>
  </si>
  <si>
    <t>SS.Agar do izolacji Salmonelli i Shigelli</t>
  </si>
  <si>
    <t>Clostriudium Dificille Selective Medium</t>
  </si>
  <si>
    <t>Szczepy wzorcowe do kontroli jakości – pierwszy pasaż pakowane po 25 lub 10 w opakowaniu przechowywane od –20 stopni do +8 stopni C /krążki/</t>
  </si>
  <si>
    <t>Enterococcus faecalis ATCC 29212</t>
  </si>
  <si>
    <t>Escherichina Coli ATCC 25922</t>
  </si>
  <si>
    <t>Haemophilius Influenzae  NCTC 8468</t>
  </si>
  <si>
    <t>Pseudomonas Aeruginosa ATCC 27853</t>
  </si>
  <si>
    <t>Staphylococcus Aureus ATCC 29213</t>
  </si>
  <si>
    <t>Streptococcous Pneumonae ATCC 49619</t>
  </si>
  <si>
    <t>Klebsiella Pneumoniae ATCC 700603 /ESBL/</t>
  </si>
  <si>
    <t xml:space="preserve">Szt. </t>
  </si>
  <si>
    <t>Streptococcous Agalactiae  ATCC 13813</t>
  </si>
  <si>
    <t>Staphylococcus Aureus MRSA 43300 10 D</t>
  </si>
  <si>
    <t>(kol. 5 x kol.6)</t>
  </si>
  <si>
    <t>(kol.7 x kol.8%)</t>
  </si>
  <si>
    <t>(kol.7 + kol.9)</t>
  </si>
  <si>
    <t>5</t>
  </si>
  <si>
    <t>6</t>
  </si>
  <si>
    <t>7</t>
  </si>
  <si>
    <t>8</t>
  </si>
  <si>
    <t>9</t>
  </si>
  <si>
    <t>10</t>
  </si>
  <si>
    <t>11</t>
  </si>
  <si>
    <t>12</t>
  </si>
  <si>
    <t>III.</t>
  </si>
  <si>
    <t>Testy i materiały zużywalne do identyfikacji oraz oceny lekowrażliwości drobnoustrojów</t>
  </si>
  <si>
    <t>Testy do identyfikacji drobnoustrojów beztlenowych szereg minimum 29 cech biochemicznych **</t>
  </si>
  <si>
    <t>szt</t>
  </si>
  <si>
    <t>Test do identyfikacji drobnoustrojów trudnorosnących (Neisseria, Haemophilus, Moraxella) oraz innych bakterii o wysokich wymaganiach odżywczych, szereg biochemiczny minimum 29 cech biochemicznych **</t>
  </si>
  <si>
    <t>Testy do  identyfikacji  oraz  oceny  lekowrażliowści drobnoustrojów  Gram  ujemnych *</t>
  </si>
  <si>
    <t>Testy  do identyfikacji oraz  oceny  lekowrażliowści  drobnoustrojów  Gram dodatnich *</t>
  </si>
  <si>
    <t>Testy  do identyfikacji  oraz  oceny  lekowrażliowści  Streptococców *</t>
  </si>
  <si>
    <t>Testy do  identyfikacji  oraz  oceny  lekowrażliowści drobnoustrojów  Gram  ujemnych  w moczu**</t>
  </si>
  <si>
    <t>Testy do identyfikacji grzybów</t>
  </si>
  <si>
    <t>Probówki z żelem rozdzielającym do bezpośredniej inokulacji paneli do identyfikacji i lekowrażliwości z pozytywnych posiewów krwi</t>
  </si>
  <si>
    <t>RAZEM</t>
  </si>
  <si>
    <t>X</t>
  </si>
  <si>
    <t>IV. Dzierżawa aparatu do identyfikacji oraz oceny lekowrażliwości drobnoustrojów.</t>
  </si>
  <si>
    <t xml:space="preserve"> Lp.</t>
  </si>
  <si>
    <t>DZIERŻAWA APARATU</t>
  </si>
  <si>
    <t xml:space="preserve">Model, rok prod. </t>
  </si>
  <si>
    <t>Ilość m-cy</t>
  </si>
  <si>
    <t>Dzierżawa netto (zł / m-c)</t>
  </si>
  <si>
    <t>Wartość netto dzierżawy na 12 m-cy (zł)</t>
  </si>
  <si>
    <t>Wartość brutto dzierżawy na 24 m-cy (zł)</t>
  </si>
  <si>
    <t>(kol.4 x kol. 5)</t>
  </si>
  <si>
    <t>(kol. 6 + kol. 8)</t>
  </si>
  <si>
    <t xml:space="preserve">Aparat do identyfikacji oraz oceny lekowrażliwości  </t>
  </si>
  <si>
    <t xml:space="preserve">OGÓŁEM: pkt I,II,III,IV </t>
  </si>
  <si>
    <t>Wartość netto Pakietu nr 2 : .................................. zł</t>
  </si>
  <si>
    <t>Wartość brutto Pakietu nr 2 : .................................. zł</t>
  </si>
  <si>
    <t xml:space="preserve">Uwaga: Testy do identyfikacji i lekowrażliwości </t>
  </si>
  <si>
    <t>* W przypadku kiedy poszczególni Wykonawcy nie dysponują testami łączonymi w formacie identyfikacja + lekowrażliwość zobowiązani są do wyceny w osobnych pozycjach rozdzielnych testów stanowiących zestaw identyfikacja + lekowrażliwość.</t>
  </si>
  <si>
    <t xml:space="preserve">**  Zamawiający dopuszcza możliwość  zaoferowania  testów  automatycznych lub  manualnych  do identyfikacji oraz oceny  lekowrażliwości  drobnoustrojów </t>
  </si>
  <si>
    <t>Wymogi dotyczące przedmiotu zamówienia:</t>
  </si>
  <si>
    <t xml:space="preserve">Warunki bezwzględnie wymagane - podłoża: </t>
  </si>
  <si>
    <t>zaoferowane płytki muszą być oznaczone czytelnym nadrukiem zawierającym: nazwę, serię, godzinę rozlania, termin ważności (nadruk umieszczony na spodzie płytki),</t>
  </si>
  <si>
    <t>do każdego zaoferowanego podłoża chromogennnego (podłoże musi być transparentne) wymagane jest dołączenie folderu lub instrukcji (w języku polskim!) określającej, w jaki sposób interpretować wyhodowane drobnoustroje,</t>
  </si>
  <si>
    <t>przy każdej dostawie asortymentu podłoży z pakietu nr 2 wymagane jest równoczesne dostarczenie certyfikatu jakości dla danej partii produktu,</t>
  </si>
  <si>
    <t>WARUNKI  DODATKOWE BEZWZGLĘDNIE WYMAGANE:</t>
  </si>
  <si>
    <t xml:space="preserve"> Bezwzględny wymóg dołączenia do oferty: aktualnego dokumentu potwierdzającego dopuszczenia do obrotu, a w przypadku, gdy prawo nie wymaga dopuszczenia do obrotu - należy dostarczyć dokument potwierdzający znak zgodności CE dla tego wyrobu.</t>
  </si>
  <si>
    <t>Oferowane wyroby muszą spełniać wymagania zasadnicze określone w Rozporządzeniu Ministra Zdrowia z 12 stycznia 2011r. w sprawie wymagań zasadniczych dla wyrobów medycznych do diagnostyki in vitro (Dz. U.  nr 16 poz. 75) oraz załącznikach do wymienionego rozporządzenia.</t>
  </si>
  <si>
    <t>Wymóg dołączenia do oferty ulotek/instrukcji używania spełniających wymagania określone w ust. 8.7 Część II załącznika nr 1 do ww. rozporządzenia</t>
  </si>
  <si>
    <t>Nazwy testów oraz instrukcje używania - w języku polskim.</t>
  </si>
  <si>
    <t>Dostarczyć karty charakterystyki substancji niebezpiecznych  (lub oświadczenie o braku wymogu ich posiadania)  w formie wydruku lub formie elektronicznej (CD) wraz z pierwszą dostawą odczynników</t>
  </si>
  <si>
    <t>Analizator skorelowany z systemem BACTEC funkcjonującym w pracownii bakteriologii Zamawiającego</t>
  </si>
  <si>
    <t>Odczynniki i materiały kontrolne dedykowane i zwalidowane do użycia z oferowanym analizatorem</t>
  </si>
  <si>
    <t xml:space="preserve">Zestawienie wymaganych parametrów granicznych analizatora zostało przedstawione w załączniku nr 1 do Pakietu nr 2- Parametry analizatora </t>
  </si>
  <si>
    <t xml:space="preserve">W kolumnie: llość opakowań potrzebna  do wykonania testów na 24 m-ce Wykonawcy winni określić ilość opakowań potrzebnych do wykonania określonej przez Zamawiającego ilości oznaczeń (testów) </t>
  </si>
  <si>
    <t>Czas reakcji serwisu (przyjazd inżyniera serwisowego) – maksimum 48 h od zgłoszenia (w dni robocze).</t>
  </si>
  <si>
    <r>
      <t xml:space="preserve">Do oferty Zamawiający wymaga </t>
    </r>
    <r>
      <rPr>
        <b/>
        <sz val="10"/>
        <rFont val="Arial"/>
        <family val="2"/>
      </rPr>
      <t>dołączenia następujących załączników</t>
    </r>
    <r>
      <rPr>
        <sz val="10"/>
        <rFont val="Arial"/>
        <family val="2"/>
      </rPr>
      <t>:</t>
    </r>
  </si>
  <si>
    <t>a) ze wskazaniem autoryzowanego serwisu technicznego, który zapewni pełną obsługę posiadanego sprzętu</t>
  </si>
  <si>
    <t xml:space="preserve">b) uprawnienia (autoryzacji) producenta dla wskazanego serwisu technicznego. </t>
  </si>
  <si>
    <t xml:space="preserve"> Dostawa odczynników w  temperaturze  (2-8 st. C),</t>
  </si>
  <si>
    <t>Wszystkie odczynniki od jednego producenta</t>
  </si>
  <si>
    <r>
      <t xml:space="preserve">Wartość netto i brutto oferty (pod tabelami) należy obliczyć sumując wartości netto i brutto </t>
    </r>
    <r>
      <rPr>
        <sz val="10"/>
        <color indexed="8"/>
        <rFont val="Arial"/>
        <family val="2"/>
      </rPr>
      <t>wszystkich zaoferowanych odczynników, testów i materiałów eksploatacyjnych oraz wartości netto i brutto rocznego czynszu dzierżawnego za dzierżawę aparatu.</t>
    </r>
  </si>
  <si>
    <t>Niespełnienie któregokolwiek z powyższych wymagań oraz warunków granicznych lub brak jakiegokolwiek z  wymaganych dokumentów spowoduje odrzucenie oferty.</t>
  </si>
  <si>
    <t>Załącznik Nr 1  do Pakietu nr 2 - Parametry graniczne analizatora do identyfikacji i określania lekowrażliwości drobnoustrojów</t>
  </si>
  <si>
    <r>
      <t>W poniższej części Załącznika do Pakietu nr 2 Zamawiający podał warunki graniczne parametrów bezwzględnie wymaganych dla oferowanego analizatora. Wykonawca składając ofertę j</t>
    </r>
    <r>
      <rPr>
        <u val="single"/>
        <sz val="10"/>
        <rFont val="Arial"/>
        <family val="2"/>
      </rPr>
      <t>est zobowiązany wypełnić kolumny</t>
    </r>
    <r>
      <rPr>
        <sz val="10"/>
        <rFont val="Arial"/>
        <family val="2"/>
      </rPr>
      <t xml:space="preserve">  </t>
    </r>
    <r>
      <rPr>
        <i/>
        <sz val="10"/>
        <rFont val="Arial"/>
        <family val="2"/>
      </rPr>
      <t>"</t>
    </r>
    <r>
      <rPr>
        <sz val="10"/>
        <rFont val="Arial"/>
        <family val="2"/>
      </rPr>
      <t>O</t>
    </r>
    <r>
      <rPr>
        <i/>
        <sz val="10"/>
        <rFont val="Arial"/>
        <family val="2"/>
      </rPr>
      <t>dpowiedź Wykonawcy: TAK/NIE oraz Parametry oferowane (opis)"</t>
    </r>
    <r>
      <rPr>
        <sz val="10"/>
        <rFont val="Arial"/>
        <family val="2"/>
      </rPr>
      <t>:</t>
    </r>
  </si>
  <si>
    <r>
      <t>ü</t>
    </r>
    <r>
      <rPr>
        <sz val="10"/>
        <rFont val="Arial"/>
        <family val="2"/>
      </rPr>
      <t xml:space="preserve"> kolumnę zatytułowaną „Odpowiedź Wykonawcy</t>
    </r>
    <r>
      <rPr>
        <i/>
        <sz val="10"/>
        <rFont val="Arial"/>
        <family val="2"/>
      </rPr>
      <t>: TAK lub NIE</t>
    </r>
    <r>
      <rPr>
        <sz val="10"/>
        <rFont val="Arial"/>
        <family val="2"/>
      </rPr>
      <t xml:space="preserve">” wpisując we właściwych pozycjach odpowiednio słowo: „TAK” albo „NIE”, przy czym w przypadku wpisania słowa „NIE” w pozycji której parametr jest wymagany lub pozostawienia niewypełnionego miejsca oferta podlegać będzie odrzuceniu jako nieodpowiadająca treści SIWZ, </t>
    </r>
  </si>
  <si>
    <r>
      <t xml:space="preserve">ü </t>
    </r>
    <r>
      <rPr>
        <sz val="10"/>
        <rFont val="Arial"/>
        <family val="2"/>
      </rPr>
      <t>kolumnę zatytułowaną „Opis Parametru oferowanego przez Wykonawcę” opisując we właściwych pozycjach w wyczerpujący sposób dany parametr. Brak opisu lub opis nieodpowiadający opisom przedstawionym w kolumnie „Opis parametrów wymaganych” będzie traktowany jako brak danego parametru w oferowanej konfiguracji, co skutkować będzie odrzuceniem oferty jako niezgodnej z treścią SIWZ.</t>
    </r>
  </si>
  <si>
    <t xml:space="preserve">Nazwa aparatu: </t>
  </si>
  <si>
    <t xml:space="preserve">Producent: </t>
  </si>
  <si>
    <t xml:space="preserve">Typ:  </t>
  </si>
  <si>
    <t xml:space="preserve">Model: </t>
  </si>
  <si>
    <t>Nr seryjny:</t>
  </si>
  <si>
    <t>Opis parametrów wymaganych</t>
  </si>
  <si>
    <t>Wartość graniczna</t>
  </si>
  <si>
    <t>Odpowiedź Wykonawcy Tak/Nie</t>
  </si>
  <si>
    <r>
      <t>Opis Parametru oferowanego przez Wykonawcę</t>
    </r>
    <r>
      <rPr>
        <b/>
        <sz val="16"/>
        <color indexed="8"/>
        <rFont val="Times New Roman"/>
        <family val="1"/>
      </rPr>
      <t>*</t>
    </r>
  </si>
  <si>
    <t>Tak/Nie</t>
  </si>
  <si>
    <t xml:space="preserve">Aparat  najnowszy technologiczne  z  oferty  danego  producenta, rok produkcji nie starszy niż  2011r </t>
  </si>
  <si>
    <t>TAK</t>
  </si>
  <si>
    <t>Pojemność aparatu do identyfikacji i lekowrażliwości co najmniej 60 stacji  inkubacyjno-pomiarowych.</t>
  </si>
  <si>
    <t xml:space="preserve">Automatyczny system do diagnostyki mikrobiologicznej wykonujący szybkie testy identyfikacyjne oraz oznaczający wrażliwość na antybiotyki drobnoustrojów Gram (-) oraz Gram (+).  </t>
  </si>
  <si>
    <t xml:space="preserve">System wykonujący wszystkie niezbędne testy do uzyskania pełnej identyfikacji, brak konieczności wykonywania jakichkolwiek dodatkowych testów  oraz dodawania   odczynników  w komorze  inkubacyjnej  aparatu.off-line. </t>
  </si>
  <si>
    <t xml:space="preserve">Ciągłe kontrolowanie badanych próbek (automatyczna kalibracja  i  kontrola poprawności pracy wykonywana przez aparat) - co najmniej trzykrotny pomiar w ciągu 1 godziny. </t>
  </si>
  <si>
    <t>Możliwość wykonywania testów identyfikacji i lekowrażliwości oddzielnie oraz łącznie na jednym module testowym.</t>
  </si>
  <si>
    <t>Testy służące do analiz mikrobiologicznych powinny być bezpieczne,  szczelnie zamknięte  w trakcie inkubacji  i pomiarów.</t>
  </si>
  <si>
    <t>Czas uzyskania wyniku identyfikacji (liczony od momentu inkubacji testu):  3 - 15 godzin.</t>
  </si>
  <si>
    <t>Czas uzyskania  wyniku  lekowrażliwości (liczony od momentu inkubacji testu):  6 - 13 godzin.</t>
  </si>
  <si>
    <r>
      <t xml:space="preserve">Możliwość podawania wyniku testu lekowrażliwości w postaci wartości MIC (minimum 3, 5, 8, 9 i 10  stężeń antybiotyku w zależności od antybiotyku) – </t>
    </r>
    <r>
      <rPr>
        <b/>
        <sz val="10"/>
        <rFont val="Arial"/>
        <family val="2"/>
      </rPr>
      <t>dołączyć opisy testów do oznaczania lekowrażliwości - dokument producenta</t>
    </r>
    <r>
      <rPr>
        <sz val="10"/>
        <rFont val="Arial"/>
        <family val="2"/>
      </rPr>
      <t xml:space="preserve">. </t>
    </r>
  </si>
  <si>
    <r>
      <t xml:space="preserve">Podwójne (geometrycznie wzrastające) rozcieńczenia dla poszczególnych  antybiotyków na modułach testowych, bez omijania stężeń pośrednich dla danego zakresu leku - zgodnie z zaleceniami CLSI  oraz EUCAST - </t>
    </r>
    <r>
      <rPr>
        <b/>
        <sz val="10"/>
        <rFont val="Arial"/>
        <family val="2"/>
      </rPr>
      <t>dołaczyć dokument producenta</t>
    </r>
    <r>
      <rPr>
        <sz val="10"/>
        <rFont val="Arial"/>
        <family val="2"/>
      </rPr>
      <t xml:space="preserve">. </t>
    </r>
  </si>
  <si>
    <t xml:space="preserve">System przystosowany do pracy z testami antybiogramowymi opracowanymi według zaleceń programu EUCAST  v. min. 2.0.  </t>
  </si>
  <si>
    <r>
      <t xml:space="preserve">Dostępność  testów  do  lekowrażliwości   zgodnych  ze  standardami  EUCAST -  </t>
    </r>
    <r>
      <rPr>
        <b/>
        <sz val="10"/>
        <rFont val="Arial"/>
        <family val="2"/>
      </rPr>
      <t xml:space="preserve">dołączyć  opisy  z  wykazem  antybiotyków  oraz  zakresu  stężeń. </t>
    </r>
  </si>
  <si>
    <t xml:space="preserve">Możliwość   wykrycia   mechanizmu    opóźnionej   wrażliwości  drobnoustrojów   na   działanie  poszczególnych   antybiotyków -  specjalne  algorytmy  weryfikujące  i  korygujące  poprawność   odczytu  wrażliwości  w  czasie. </t>
  </si>
  <si>
    <t>Możliwość wykonania testu identyfikacji i lekowrażliwości w  trybie 0,25 i 0,5 McFarlanda oraz pomiaru gęstości inokulum za pomocą odpowiedniego densytometru mierzącego gęstość  z dokładnością  0,01.</t>
  </si>
  <si>
    <t xml:space="preserve">Możliwość   wykrycia   różnych   typów  mechanizmów  oporności   charakterystycznych   dla  bakterii  Gram (-)  lub  odpowiednio dla  bakterii  Gram (+)  na  jednym  rodzaju    modułu  testowego - (poszczególne   moduły  testowe  muszą  posiadać  możliwość  wykrycia  wszystkich   prawdopodobnych  mechanizmów  oporności  dla   drobnoustrojów  znajdujących  się  w  bazie  taksonomicznej  przypisanej  dla  tego  modułu). </t>
  </si>
  <si>
    <t xml:space="preserve">Możliwość wykrywania mechanizmów oporności z uwzględnieniem MRS (S.aureus, CN Staphylococcus), HLAR, ESBL ("Fenotypowy  test  potwierdzający"  na każdym panelu G(-)),  hiperprodukcja  chromosomalnych  β-laktamaz  u  Klebsiella oxytoca – Hyper  K1 (OXY),  oporność  enterokokków  na  glikopeptydy - VRE (VanA, Van B),  MLSb,  BL, oporności gronkowców na glikopeptydy (VISA, VRSA). </t>
  </si>
  <si>
    <t xml:space="preserve">Możliwość wdrożenia procedury bezpośredniej inokulacji paneli testowych z pozytywnych podłoży płynnych  przy pomocy probówki  z  żelem separującym - dołączyć procedurę producenta.  (zapewnienie  ciagłości  diagnostyki z posiadanym  systemem do posiewu  krwi  BD Bactec 9050). </t>
  </si>
  <si>
    <t xml:space="preserve">Wbudowane  oprogramowanie w formie graficznej wraz z systemem eksperckim weryfikującym i nadzorującym poprawność uzyskiwanych wyników badań (zgodność identyfikacji z lekowrażliwością, zgodność w obrębie grup leków, interpretacja wg CLSI i EUCAST). </t>
  </si>
  <si>
    <t>System ekspercki pracujący zgodnie z wymaganiami CLSI 2008 r. (możliwość  bezpłatnej  aktualizacji i dostosowania oprogramowania do najnowszych wymagań CLSI)</t>
  </si>
  <si>
    <t>Niezależny,  zwalidowany   przez  producenta  program  kontroli jakości aparatu  (QC),  pozwalający  na  sprawdzenie    poprawności   jego  działania  z  użyciem  modułów  testowych  oraz  wszystkich  niezbędnych  odczynników  zastosowanych   do  wykonania  badania (w oparciu o szczepy wzorcowe z  minimum pierwszego pasażu z kolekcji ATCC,  w tym  możliwość kontroli detekcji mechanizmów oporności).</t>
  </si>
  <si>
    <t>Współpraca systemu do diagnostyki mikrobiologicznej z laboratoryjnym systemem informatycznym, poprzez zintegrowany interfejs oraz wprowadzanie danych o próbkach przy pomocy czytnika kodów kreskowych (oszczędność czasu oraz eliminacja możliwości pomyłki).</t>
  </si>
  <si>
    <t>Analizator wyposażony w czytnik kodów kreskowych</t>
  </si>
  <si>
    <t>Data ważności wszystkich zużywalnych odczynników - minimum 6 miesięcy od daty dostawy.</t>
  </si>
  <si>
    <t>Wliczony w dzierżawę serwis zapewniający usunięcie awarii w ciągu 48 godzin od zgłoszenia awarii. Wliczone w dzierżawę przeglądy i kalibracje aparatu zgodne z wymogami producenta.</t>
  </si>
  <si>
    <t>Szkolenie personelu w zakresie obsługi aparatu w siedzibie Zamawiającego.</t>
  </si>
  <si>
    <t>Instrukcja obsługi w języku polskim</t>
  </si>
  <si>
    <t xml:space="preserve">Urządzenie UPS pozwalające na podtrzymanie pracy analizatora w przypadku awarii sieci energetycznej. </t>
  </si>
  <si>
    <t xml:space="preserve">Instalacja na koszt Wykonawcy, </t>
  </si>
  <si>
    <t>Przy instalacji analizatora Wykonawca dołączy paszport techniczny</t>
  </si>
  <si>
    <t>Wraz z pierwszą dostawą odczynników wykonawca dostarczy ulotki odczynnikowe w języku polskim, wykaz odczynników zawierających substancje niebezpieczne i ich karty charakterystyki w wersji elektronicznej lub papierowej</t>
  </si>
  <si>
    <t>Wszystkie odczynniki, kalibratory i materiały eksploatacyjne muszą pochodzić od tego samego producenta co oferowany analizator lub być do niego dedykowane (walidacja).</t>
  </si>
  <si>
    <r>
      <t xml:space="preserve">* WYPEŁNIA OFERENT
</t>
    </r>
    <r>
      <rPr>
        <b/>
        <i/>
        <sz val="12"/>
        <rFont val=""/>
        <family val="1"/>
      </rPr>
      <t xml:space="preserve">Spełnienie wymagań granicznych należy potwierdzić katalogiem oraz materiałami i procedurami diagnostycznymi producenta - </t>
    </r>
    <r>
      <rPr>
        <b/>
        <i/>
        <u val="single"/>
        <sz val="12"/>
        <rFont val=""/>
        <family val="1"/>
      </rPr>
      <t xml:space="preserve">kopie dołączyć do oferty.
</t>
    </r>
    <r>
      <rPr>
        <b/>
        <i/>
        <sz val="12"/>
        <rFont val=""/>
        <family val="1"/>
      </rPr>
      <t>Niespełnienie wymagań granicznych powoduje odrzucenie oferty</t>
    </r>
  </si>
  <si>
    <t>Pakiet nr 3. Odczynniki i testy lateksowe</t>
  </si>
  <si>
    <t>Identifikacja  B-Loctamasy / Nitrocefin, patyczki 100szt/op</t>
  </si>
  <si>
    <t>Katalaza  odczynnik do identyfikacji</t>
  </si>
  <si>
    <t>Optochina do różnicowania pneumokoków, op /50 krążków/</t>
  </si>
  <si>
    <t>Osocze królicze liofilizowane /Koagulaza</t>
  </si>
  <si>
    <t>Oxidasa-patyczki /1000szt/op/ Identyfikacja Oxydazy lub paski</t>
  </si>
  <si>
    <t xml:space="preserve"> Op.</t>
  </si>
  <si>
    <t>Pastorex meningitis op.25 testów</t>
  </si>
  <si>
    <t>Strep Grouping kit/ zestaw do identyfikacji streptokoków/Latex, a 50 testów/op.</t>
  </si>
  <si>
    <t>Staphytest PLUS/ zestaw lateksowy do oznaczania Staphylococcus Aureus /100</t>
  </si>
  <si>
    <t>System do identyfikacji Bakt.gr/-/ na 24 cechy + system komputerowy (paski+odczynniki), 60 testów/op.</t>
  </si>
  <si>
    <t>Test lateksowy do wykrywania streptococcus pneumonice DRY Spot Pneumo, 60 testów/op.</t>
  </si>
  <si>
    <t>Salmonella test kit /latex/  Wstępna identyfikacja, 100 testów/op.</t>
  </si>
  <si>
    <t>Zestaw do oznaczania białka PBP 2 /lateks/, 50 testów/op.</t>
  </si>
  <si>
    <t>Zestaw do hodowli beztlenowców / torebki, saszetki/ 10szt/op</t>
  </si>
  <si>
    <t>Zestaw do hodowli w ATM CO2 / torebki, saszetki/ 20szt/op.</t>
  </si>
  <si>
    <t>Zestaw do barwienia metodą GRAMMA (+)</t>
  </si>
  <si>
    <t>System do manualnej Identyfikacji Biochemicznej /Odczyt po 4 h/ + system komputerowy Enterobacteriaceae oraz inne pałeczki  GR/-/ Oksydazo - ujemne</t>
  </si>
  <si>
    <t>System do manualnej identyfikacji biochemicznej /Odczyt po 4h/ + system komputerowy. Niefermentujące oraz wybrane fermentujące bakterie GR/-/ nienależące do enterobacteriacea</t>
  </si>
  <si>
    <t>Wartość netto Pakietu nr 3 : .................................. zł</t>
  </si>
  <si>
    <t>Wartość brutto Pakietu nr 3 : .................................. zł</t>
  </si>
  <si>
    <t>Pakiet nr 4.  Testy i materiały eksploatacyjne do aparatu do diagnostyki (będącego własnością Zamawiającego)</t>
  </si>
  <si>
    <t>Testy i materiały eksploatacyjne do posiadanego aparatu do posiewu krwi Bactec 9050</t>
  </si>
  <si>
    <t xml:space="preserve"> BBL Crystal SPEC Calibraation Kit Blonc ond Standards</t>
  </si>
  <si>
    <t>BD Bactec Standard anaerobic F medium, 50 szt./op.</t>
  </si>
  <si>
    <t>BD Bactec Standard F-medium / 10 aerobic/, 50 szt./op.</t>
  </si>
  <si>
    <t>BD Bactec  Peds Plus Medium, 50 szt./op.</t>
  </si>
  <si>
    <t>BD Bactec  Aerobic F-medium, 50 szt./op.</t>
  </si>
  <si>
    <t>BD Bactec Anaerobic F-medium, 50 szt./op.</t>
  </si>
  <si>
    <t>Igły do przesiewu</t>
  </si>
  <si>
    <t>BD Bactec – podłoże Lityc/10 Anaerobic/F</t>
  </si>
  <si>
    <t>BD Bactec – podłoże Mycosis IC/F</t>
  </si>
  <si>
    <t>Odczynniki, kalibratory i materiały eksploatacyjne *</t>
  </si>
  <si>
    <t xml:space="preserve">* W pozycjach 12-14 dopuszcza się rozszerzenie tabeli asortymentowo-cenowej o odpowiednią ilość wierszy niezbędnych do wyceny wszystkich materiałów oraz odczynników zużywalnych dostosowanych proporcjonalnie  do ilości testów. </t>
  </si>
  <si>
    <t>Uwaga!</t>
  </si>
  <si>
    <t xml:space="preserve">Zamawiający dopuszcza w Pakiecie nr 4. złożenie oferty równoważnej w tym sensie, że dopuszcza zaoferowanie innych materiałów niż wyszczególnione przez Zamawiającego w tym Pakiecie pod warunkiem, że: </t>
  </si>
  <si>
    <t>a) materiały te mają taki sam skład, jak materiały przedstawione w tym Pakiecie, spektrum działania identyczne, czas działania identyczny lub krótszy,</t>
  </si>
  <si>
    <t>b) Wykonawca załączy do oferty oświadczenie właściwych władz firmy Becton Dickinson, iż zaoferowany produkt może być stosowany bez żadnych ograniczeń w systemie BBL Crystal lub aparacie do posiewu krwi Bactec 9050 jako produkt równoważny dla produktu wymaganego przez Zamawiającego (wymagane jest podanie pełnej nazwy danego produktu firmy Becton Dickinson i pełnej nazwy produktu dlań równoważnego).</t>
  </si>
  <si>
    <t>Wartość netto Pakietu nr 4 : .................................. zł</t>
  </si>
  <si>
    <t>Wartość brutto Pakietu nr 4 : .................................. zł</t>
  </si>
  <si>
    <t>Pakiet nr 5.   Szybki test membranowy immunoenzymatyczny do jednoczesnego wykrywania antygenu dehydrogenazy glutaminianowej oraz toksyny A i B Clostridium     Difficile w próbkach kału.</t>
  </si>
  <si>
    <t>Clostridium Difficile test wykrywajacy GDH oraz toksyny A i B</t>
  </si>
  <si>
    <t>Warunki wymagane:</t>
  </si>
  <si>
    <t>- Opakowanie do 25 testów,</t>
  </si>
  <si>
    <t>- Instrukcja w języku polskim,</t>
  </si>
  <si>
    <t>- Szybki czas odczytu 25-30 minut</t>
  </si>
  <si>
    <t>Wartość netto Pakietu nr 6 : .................................. zł</t>
  </si>
  <si>
    <t>Wartość brutto Pakietu nr 6 : .................................. zł</t>
  </si>
  <si>
    <t>Pakiet nr 6. Sprzęt jednorazowy laboratoryjny i podłoża transportowe</t>
  </si>
  <si>
    <r>
      <t xml:space="preserve">Ezy jednorazowe, sterylne 10 </t>
    </r>
    <r>
      <rPr>
        <sz val="10"/>
        <rFont val="Czcionka tekstu podstawowego"/>
        <family val="0"/>
      </rPr>
      <t>µ</t>
    </r>
    <r>
      <rPr>
        <sz val="10"/>
        <rFont val="Arial"/>
        <family val="2"/>
      </rPr>
      <t>l pakowane pojedynczo</t>
    </r>
  </si>
  <si>
    <t xml:space="preserve"> Pipety pasterowskie sterylne pakowane pojedyńczo 2ml lub 3ml</t>
  </si>
  <si>
    <t xml:space="preserve"> Podłoże transportowe do moczu 2 składnikowe – Mac Concey, Cled</t>
  </si>
  <si>
    <t>Ezy bakteriologiczne z drutu konhalowego 10 ul</t>
  </si>
  <si>
    <t>Ezy jednorazowe, sterylne 1 µl pakowane pojedynczo</t>
  </si>
  <si>
    <t>Wartość netto Pakietu nr 5 : .................................. zł</t>
  </si>
  <si>
    <t>Wartość brutto Pakietu nr 5 : .................................. zł</t>
  </si>
  <si>
    <r>
      <t>Levofloxacin 5</t>
    </r>
    <r>
      <rPr>
        <sz val="8"/>
        <color indexed="8"/>
        <rFont val="Symbol"/>
        <family val="1"/>
      </rPr>
      <t>m</t>
    </r>
    <r>
      <rPr>
        <sz val="8"/>
        <color indexed="8"/>
        <rFont val="Arial"/>
        <family val="2"/>
      </rPr>
      <t>g</t>
    </r>
  </si>
  <si>
    <r>
      <t xml:space="preserve">Ciprofloxacin 32-0,002 </t>
    </r>
    <r>
      <rPr>
        <sz val="8"/>
        <rFont val="Symbol"/>
        <family val="1"/>
      </rPr>
      <t>m</t>
    </r>
    <r>
      <rPr>
        <sz val="8"/>
        <rFont val="Arial"/>
        <family val="2"/>
      </rPr>
      <t>g/ml</t>
    </r>
  </si>
  <si>
    <r>
      <t xml:space="preserve">Linezolid 256 0,016 </t>
    </r>
    <r>
      <rPr>
        <sz val="8"/>
        <rFont val="Symbol"/>
        <family val="1"/>
      </rPr>
      <t>m</t>
    </r>
    <r>
      <rPr>
        <sz val="8"/>
        <rFont val="Arial"/>
        <family val="2"/>
      </rPr>
      <t>g/ml</t>
    </r>
  </si>
  <si>
    <r>
      <t xml:space="preserve">Amoxycillin/Clav Acid 256-0,016 </t>
    </r>
    <r>
      <rPr>
        <sz val="8"/>
        <rFont val="Symbol"/>
        <family val="1"/>
      </rPr>
      <t>m</t>
    </r>
    <r>
      <rPr>
        <sz val="8"/>
        <rFont val="Arial"/>
        <family val="2"/>
      </rPr>
      <t>g/ml</t>
    </r>
  </si>
  <si>
    <r>
      <t xml:space="preserve">Erythromycin 256-0,016 </t>
    </r>
    <r>
      <rPr>
        <sz val="8"/>
        <rFont val="Symbol"/>
        <family val="1"/>
      </rPr>
      <t>m</t>
    </r>
    <r>
      <rPr>
        <sz val="8"/>
        <rFont val="Arial"/>
        <family val="2"/>
      </rPr>
      <t>g/ml</t>
    </r>
  </si>
  <si>
    <r>
      <t xml:space="preserve">Penicillin 32-0,002 </t>
    </r>
    <r>
      <rPr>
        <sz val="8"/>
        <rFont val="Symbol"/>
        <family val="1"/>
      </rPr>
      <t>m</t>
    </r>
    <r>
      <rPr>
        <sz val="8"/>
        <rFont val="Arial"/>
        <family val="2"/>
      </rPr>
      <t>g/ml</t>
    </r>
  </si>
  <si>
    <r>
      <t xml:space="preserve">Imipenem 32-0,002 </t>
    </r>
    <r>
      <rPr>
        <sz val="8"/>
        <rFont val="Symbol"/>
        <family val="1"/>
      </rPr>
      <t>m</t>
    </r>
    <r>
      <rPr>
        <sz val="8"/>
        <rFont val="Arial"/>
        <family val="2"/>
      </rPr>
      <t>g/ml</t>
    </r>
  </si>
  <si>
    <r>
      <t xml:space="preserve">Gentamycin 256 – 0,016 </t>
    </r>
    <r>
      <rPr>
        <sz val="8"/>
        <rFont val="Symbol"/>
        <family val="1"/>
      </rPr>
      <t>m</t>
    </r>
    <r>
      <rPr>
        <sz val="8"/>
        <rFont val="Arial"/>
        <family val="2"/>
      </rPr>
      <t>g/ml</t>
    </r>
  </si>
  <si>
    <r>
      <t xml:space="preserve">Clindamycin 256-0,o15 </t>
    </r>
    <r>
      <rPr>
        <sz val="8"/>
        <rFont val="Symbol"/>
        <family val="1"/>
      </rPr>
      <t>m</t>
    </r>
    <r>
      <rPr>
        <sz val="8"/>
        <rFont val="Arial"/>
        <family val="2"/>
      </rPr>
      <t>g/ml</t>
    </r>
  </si>
  <si>
    <r>
      <t xml:space="preserve">Meropenem 32 – 0,002 </t>
    </r>
    <r>
      <rPr>
        <sz val="8"/>
        <rFont val="Symbol"/>
        <family val="1"/>
      </rPr>
      <t>m</t>
    </r>
    <r>
      <rPr>
        <sz val="8"/>
        <rFont val="Arial"/>
        <family val="2"/>
      </rPr>
      <t>g/ml</t>
    </r>
  </si>
  <si>
    <r>
      <t xml:space="preserve">Oxacillin 256 – 0,016 </t>
    </r>
    <r>
      <rPr>
        <sz val="8"/>
        <rFont val="Symbol"/>
        <family val="1"/>
      </rPr>
      <t>m</t>
    </r>
    <r>
      <rPr>
        <sz val="8"/>
        <rFont val="Arial"/>
        <family val="2"/>
      </rPr>
      <t>g/ml</t>
    </r>
  </si>
  <si>
    <r>
      <t xml:space="preserve">Teicoplanin 256 – 0,015 </t>
    </r>
    <r>
      <rPr>
        <sz val="8"/>
        <rFont val="Symbol"/>
        <family val="1"/>
      </rPr>
      <t>m</t>
    </r>
    <r>
      <rPr>
        <sz val="8"/>
        <rFont val="Arial"/>
        <family val="2"/>
      </rPr>
      <t>g/ml</t>
    </r>
  </si>
  <si>
    <r>
      <t xml:space="preserve">Ampicillin 0,016-256  </t>
    </r>
    <r>
      <rPr>
        <sz val="8"/>
        <color indexed="8"/>
        <rFont val="Symbol"/>
        <family val="1"/>
      </rPr>
      <t>m</t>
    </r>
    <r>
      <rPr>
        <sz val="8"/>
        <color indexed="8"/>
        <rFont val="Arial"/>
        <family val="2"/>
      </rPr>
      <t>g/ml</t>
    </r>
  </si>
  <si>
    <r>
      <t xml:space="preserve">Cefoxitin 0,016-256  </t>
    </r>
    <r>
      <rPr>
        <sz val="8"/>
        <color indexed="8"/>
        <rFont val="Symbol"/>
        <family val="1"/>
      </rPr>
      <t>m</t>
    </r>
    <r>
      <rPr>
        <sz val="8"/>
        <color indexed="8"/>
        <rFont val="Arial"/>
        <family val="2"/>
      </rPr>
      <t>g/ml</t>
    </r>
  </si>
  <si>
    <r>
      <t xml:space="preserve">Ceftriaxone 0,016-256  </t>
    </r>
    <r>
      <rPr>
        <sz val="8"/>
        <color indexed="8"/>
        <rFont val="Symbol"/>
        <family val="1"/>
      </rPr>
      <t>m</t>
    </r>
    <r>
      <rPr>
        <sz val="8"/>
        <color indexed="8"/>
        <rFont val="Arial"/>
        <family val="2"/>
      </rPr>
      <t>g/ml</t>
    </r>
  </si>
  <si>
    <r>
      <t xml:space="preserve">Colistin 0,016-256  </t>
    </r>
    <r>
      <rPr>
        <sz val="8"/>
        <color indexed="8"/>
        <rFont val="Symbol"/>
        <family val="1"/>
      </rPr>
      <t>m</t>
    </r>
    <r>
      <rPr>
        <sz val="8"/>
        <color indexed="8"/>
        <rFont val="Arial"/>
        <family val="2"/>
      </rPr>
      <t>g/ml</t>
    </r>
  </si>
  <si>
    <r>
      <t xml:space="preserve">Colistin 0,064-1024  </t>
    </r>
    <r>
      <rPr>
        <sz val="8"/>
        <color indexed="8"/>
        <rFont val="Symbol"/>
        <family val="1"/>
      </rPr>
      <t>m</t>
    </r>
    <r>
      <rPr>
        <sz val="8"/>
        <color indexed="8"/>
        <rFont val="Arial"/>
        <family val="2"/>
      </rPr>
      <t>g/ml</t>
    </r>
  </si>
  <si>
    <r>
      <t xml:space="preserve">Tigecycline 0,016-256  </t>
    </r>
    <r>
      <rPr>
        <sz val="8"/>
        <color indexed="8"/>
        <rFont val="Symbol"/>
        <family val="1"/>
      </rPr>
      <t>m</t>
    </r>
    <r>
      <rPr>
        <sz val="8"/>
        <color indexed="8"/>
        <rFont val="Arial"/>
        <family val="2"/>
      </rPr>
      <t>g/ml</t>
    </r>
  </si>
  <si>
    <r>
      <t xml:space="preserve">Trimethoprim/Sulfametaxazole 0,002-32  </t>
    </r>
    <r>
      <rPr>
        <sz val="8"/>
        <rFont val="Symbol"/>
        <family val="1"/>
      </rPr>
      <t>m</t>
    </r>
    <r>
      <rPr>
        <sz val="8"/>
        <rFont val="Arial"/>
        <family val="2"/>
      </rPr>
      <t>g/ml</t>
    </r>
  </si>
  <si>
    <r>
      <t>Z</t>
    </r>
    <r>
      <rPr>
        <sz val="10"/>
        <rFont val="Arial"/>
        <family val="2"/>
      </rPr>
      <t>estaw Testów Meningitis Combo op. 30 testów</t>
    </r>
  </si>
  <si>
    <t>System do manualnej wstępnej identyfikacji oraz oznaczania lekowrażliwości drobnoustrojów powodujących zakażenia bakteryjne układu pokarmowego</t>
  </si>
  <si>
    <t>System do manualnej wstępnej identyfikacji oraz oznaczania lekowrażliwości drobnoustrojów najczęściej powodujących zakażenia górnych dróg oddechowych</t>
  </si>
  <si>
    <t>System do manualnej wstępnej identyfikacji oraz oznaczania lekowrażliwości drobnoustrojów najczęściej powodujących zakażenia ośrodkowego układu nerwowego</t>
  </si>
  <si>
    <t>System do manualnej wstępnej identyfikacji oraz oznaczania lekowrażliwości drobnoustrojów najczęściej powodujących zakażenia ośrodkowego układu moczowo-płciowego</t>
  </si>
  <si>
    <t>Chromatograficzny szybki test służący do jakościowego wykrycia Chlamydia Trachomatis z wymazu  szyjki macicy u kobiet oraz wymazu z cewki moczowej w mężczyzn</t>
  </si>
  <si>
    <t>Phoenix Bulion ID, 100x4,5 ml.</t>
  </si>
  <si>
    <t>Phoenix Buliony AST, AST-S 100x8 ml.</t>
  </si>
  <si>
    <t>Indykator do bulionu AST, AST-S 10x6 ml.</t>
  </si>
  <si>
    <t>Końcówki 200 ul Axygen bezbarwne, statyw, sterylne 96 szt.</t>
  </si>
  <si>
    <t>DMACA Indole Dropper, 50x0,5 ml.</t>
  </si>
  <si>
    <t>Cieplarka laboratoryjna</t>
  </si>
  <si>
    <t>1. Test do jednoczesnego oznaczania atygenu i toksyny</t>
  </si>
  <si>
    <t>2. Dozowanie do 1 studzienki</t>
  </si>
  <si>
    <t>3. Kontrola dodatna w zestawie</t>
  </si>
  <si>
    <t>4. Skalownie pipetki</t>
  </si>
  <si>
    <t>5. Możliwość przechowywania kału do 72h (bez zamrożenia)</t>
  </si>
  <si>
    <t>Testy do oznaczania karbapenemazy (5 ozn w opk.)</t>
  </si>
  <si>
    <t>Test immunochromatyczny do oznaczania 3 karbapenemaz (OXA-48, KOC,NDM) (kasetkowy) (20 ozn w opak)</t>
  </si>
  <si>
    <t>6. Czułość i swoistość</t>
  </si>
  <si>
    <t xml:space="preserve">Odczynniki, kalibratory i materiały eksploatacyjne wymagane do testów </t>
  </si>
  <si>
    <t>W pozycjach 49-50 dopuszcza się rozszerzenie tabeli asortymentowo-cenowej o odpowiednią ilość wierszy niezbędnych do wyceny wszystkich materiałów oraz odczynników zużywalnych. Także w przypadku kiedy poszczególni Wykonawcy nie dysponują testami łączonymi w formacie identyfikacja + lekowrażliwość zobowiązani są do rozszerzenie tabeli asortymentowo-cenowej i wyceny w osobnych pozycjach rozdzielnych testów stanowiących zestaw identyfikacja + lekowrażliwość</t>
  </si>
  <si>
    <t>Wyroby muszą bezwzględnie spełniać wymagania ustawy o wyrobach medycznych z dnia 20 maja 2010 r.   ( Dz.U. 2017 poz. 211 )</t>
  </si>
  <si>
    <t>Test powinien spełniać następujące wymagania:</t>
  </si>
  <si>
    <t>Przewidywana ilość testów na 36 m-ce</t>
  </si>
  <si>
    <r>
      <t>Ilość opakowań</t>
    </r>
    <r>
      <rPr>
        <sz val="8"/>
        <rFont val="Arial"/>
        <family val="2"/>
      </rPr>
      <t xml:space="preserve"> potrzebna  do wykonania testów na 36 m-ce</t>
    </r>
  </si>
  <si>
    <t>Saline Normal probówki 5 ml Soli fizjologicznej</t>
  </si>
  <si>
    <t>Analizator i cieplarka  objęte gwarancją producenta w okresie 36 miesięcy (uwzględniająca minimum - 2 bezpłatne przeglądy aparatu w ciągu roku, bezpłatne wymiany podzespołów - coroczne przeglądy serwisowe zakończone wydaniem świadectwa sprawdzenia stanu technicznego urządzeń i aparatury).</t>
  </si>
  <si>
    <t>Deklaracje CE dla analizatora – dokument na wezwanie Zamawiajaćego w trybie art. 26 ust.2.</t>
  </si>
  <si>
    <t>Ilość opakowań określona w  stosunku do ilości oznaczeń (testów) na 36 m-cy (z uwzgl. terminu ważności).</t>
  </si>
  <si>
    <t>c) Wykazu dostawców części zamiennych, części zużywalnych lub materiałów eksploatacyjnych określonych przez wytwórcę wyrobu - podstawa - art. 90 ust. 3 ustawy z dnia 20.05.2010 r o wyrobach medycznych (Dz. U. 2017 poz. 211) wykazu podmiotów upoważnionych przez wytwórcę lub autoryzowanego przedstawiciela do wykonywania czynności instalacji, okresowej konserwacji, okresowej lub doraźnej obsługi serwisowej, aktualizacji oprogramowania, okresowych lub doraźnych przeglądów, regulacji, kalibracji, wzorcowań, sprawdzeń lub kontroli bezpieczeństwa - które zgodnie z instrukcją używania wyrobu nie mogą być wykonane przez użytkownika art. 90 ust. 4 ustawy z dnia 20.05.2010 r o wyrobach medycznych (Dz. U. 2017 poz. 211)</t>
  </si>
  <si>
    <t>(szt = jedna płytka)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</si>
</sst>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000"/>
    <numFmt numFmtId="166" formatCode="0.000000"/>
    <numFmt numFmtId="167" formatCode="0.0000"/>
  </numFmts>
  <fonts count="71">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family val="2"/>
    </font>
    <font>
      <b/>
      <sz val="11"/>
      <name val="Arial"/>
      <family val="2"/>
    </font>
    <font>
      <sz val="8"/>
      <name val="Arial"/>
      <family val="2"/>
    </font>
    <font>
      <b/>
      <sz val="8"/>
      <name val="Arial"/>
      <family val="2"/>
    </font>
    <font>
      <b/>
      <sz val="10"/>
      <name val="Arial"/>
      <family val="2"/>
    </font>
    <font>
      <b/>
      <i/>
      <sz val="8"/>
      <name val="Arial"/>
      <family val="2"/>
    </font>
    <font>
      <sz val="10"/>
      <name val="Symbol"/>
      <family val="1"/>
    </font>
    <font>
      <sz val="11"/>
      <name val="Arial"/>
      <family val="2"/>
    </font>
    <font>
      <sz val="8"/>
      <name val="Symbol"/>
      <family val="1"/>
    </font>
    <font>
      <sz val="9"/>
      <name val="Arial"/>
      <family val="2"/>
    </font>
    <font>
      <sz val="10"/>
      <color indexed="8"/>
      <name val="Arial"/>
      <family val="2"/>
    </font>
    <font>
      <b/>
      <u val="single"/>
      <sz val="10"/>
      <name val="Arial"/>
      <family val="2"/>
    </font>
    <font>
      <b/>
      <sz val="9"/>
      <name val="Arial"/>
      <family val="2"/>
    </font>
    <font>
      <b/>
      <i/>
      <sz val="10"/>
      <name val="Arial"/>
      <family val="2"/>
    </font>
    <font>
      <sz val="9"/>
      <color indexed="8"/>
      <name val="Arial"/>
      <family val="2"/>
    </font>
    <font>
      <sz val="9"/>
      <color indexed="10"/>
      <name val="Arial"/>
      <family val="2"/>
    </font>
    <font>
      <b/>
      <i/>
      <sz val="12"/>
      <name val="Arial"/>
      <family val="2"/>
    </font>
    <font>
      <b/>
      <sz val="10"/>
      <name val="Arial CE"/>
      <family val="2"/>
    </font>
    <font>
      <b/>
      <sz val="10"/>
      <name val="Times New Roman"/>
      <family val="1"/>
    </font>
    <font>
      <b/>
      <i/>
      <sz val="8"/>
      <name val="Times New Roman"/>
      <family val="1"/>
    </font>
    <font>
      <b/>
      <sz val="10"/>
      <color indexed="8"/>
      <name val="Times New Roman"/>
      <family val="1"/>
    </font>
    <font>
      <b/>
      <sz val="10"/>
      <color indexed="12"/>
      <name val="Arial"/>
      <family val="2"/>
    </font>
    <font>
      <sz val="11"/>
      <color indexed="8"/>
      <name val="Calibri"/>
      <family val="2"/>
    </font>
    <font>
      <sz val="10"/>
      <name val="Times New Roman"/>
      <family val="1"/>
    </font>
    <font>
      <b/>
      <u val="single"/>
      <sz val="12"/>
      <name val="Arial"/>
      <family val="2"/>
    </font>
    <font>
      <b/>
      <u val="single"/>
      <sz val="11"/>
      <color indexed="8"/>
      <name val="Arial"/>
      <family val="2"/>
    </font>
    <font>
      <b/>
      <sz val="10"/>
      <color indexed="8"/>
      <name val="Arial"/>
      <family val="2"/>
    </font>
    <font>
      <u val="single"/>
      <sz val="10"/>
      <name val="Arial"/>
      <family val="2"/>
    </font>
    <font>
      <i/>
      <sz val="10"/>
      <name val="Arial"/>
      <family val="2"/>
    </font>
    <font>
      <sz val="10"/>
      <name val="Wingdings"/>
      <family val="0"/>
    </font>
    <font>
      <sz val="10"/>
      <name val="Bookman Old Style"/>
      <family val="1"/>
    </font>
    <font>
      <sz val="10"/>
      <color indexed="8"/>
      <name val="Times New Roman"/>
      <family val="1"/>
    </font>
    <font>
      <b/>
      <sz val="8"/>
      <color indexed="8"/>
      <name val="Arial"/>
      <family val="2"/>
    </font>
    <font>
      <b/>
      <sz val="9"/>
      <color indexed="8"/>
      <name val="Times New Roman"/>
      <family val="1"/>
    </font>
    <font>
      <b/>
      <sz val="16"/>
      <color indexed="8"/>
      <name val="Times New Roman"/>
      <family val="1"/>
    </font>
    <font>
      <i/>
      <sz val="8"/>
      <color indexed="8"/>
      <name val="Times New Roman"/>
      <family val="1"/>
    </font>
    <font>
      <sz val="8"/>
      <color indexed="8"/>
      <name val="Arial"/>
      <family val="2"/>
    </font>
    <font>
      <sz val="9"/>
      <color indexed="8"/>
      <name val="Times New Roman"/>
      <family val="1"/>
    </font>
    <font>
      <sz val="8"/>
      <color indexed="8"/>
      <name val="Times New Roman"/>
      <family val="1"/>
    </font>
    <font>
      <b/>
      <sz val="12"/>
      <name val=""/>
      <family val="1"/>
    </font>
    <font>
      <b/>
      <i/>
      <sz val="12"/>
      <name val=""/>
      <family val="1"/>
    </font>
    <font>
      <b/>
      <i/>
      <u val="single"/>
      <sz val="12"/>
      <name val=""/>
      <family val="1"/>
    </font>
    <font>
      <b/>
      <i/>
      <sz val="9"/>
      <name val="Arial"/>
      <family val="2"/>
    </font>
    <font>
      <b/>
      <sz val="9.5"/>
      <name val="Arial"/>
      <family val="2"/>
    </font>
    <font>
      <b/>
      <sz val="10"/>
      <color indexed="10"/>
      <name val="Arial"/>
      <family val="2"/>
    </font>
    <font>
      <sz val="10"/>
      <name val="Czcionka tekstu podstawowego"/>
      <family val="0"/>
    </font>
    <font>
      <sz val="10"/>
      <color indexed="10"/>
      <name val="Arial"/>
      <family val="2"/>
    </font>
    <font>
      <sz val="8"/>
      <color indexed="8"/>
      <name val="Symbol"/>
      <family val="1"/>
    </font>
    <font>
      <sz val="8"/>
      <color indexed="10"/>
      <name val="Arial"/>
      <family val="0"/>
    </font>
    <font>
      <u val="single"/>
      <sz val="10"/>
      <color indexed="12"/>
      <name val="Arial"/>
      <family val="2"/>
    </font>
    <font>
      <u val="single"/>
      <sz val="10"/>
      <color indexed="36"/>
      <name val="Arial"/>
      <family val="2"/>
    </font>
    <font>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thin"/>
      <top style="thin"/>
      <bottom>
        <color indexed="63"/>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1" fillId="0" borderId="0">
      <alignment/>
      <protection/>
    </xf>
    <xf numFmtId="0" fontId="68"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12" fillId="0" borderId="0">
      <alignment/>
      <protection/>
    </xf>
    <xf numFmtId="0" fontId="13" fillId="20" borderId="1" applyNumberFormat="0" applyAlignment="0" applyProtection="0"/>
    <xf numFmtId="0" fontId="69" fillId="0" borderId="0" applyNumberFormat="0" applyFill="0" applyBorder="0" applyAlignment="0" applyProtection="0"/>
    <xf numFmtId="9" fontId="0"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8" fillId="3" borderId="0" applyNumberFormat="0" applyBorder="0" applyAlignment="0" applyProtection="0"/>
  </cellStyleXfs>
  <cellXfs count="308">
    <xf numFmtId="0" fontId="0" fillId="0" borderId="0" xfId="0"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Alignment="1">
      <alignment/>
    </xf>
    <xf numFmtId="0" fontId="22" fillId="0" borderId="0" xfId="0" applyFont="1" applyAlignment="1">
      <alignment horizontal="justify"/>
    </xf>
    <xf numFmtId="0" fontId="23" fillId="0" borderId="0" xfId="0" applyFont="1" applyAlignment="1">
      <alignment/>
    </xf>
    <xf numFmtId="0" fontId="22" fillId="0" borderId="10" xfId="0" applyFont="1" applyBorder="1" applyAlignment="1">
      <alignment horizontal="center" vertical="center" wrapText="1"/>
    </xf>
    <xf numFmtId="0" fontId="22" fillId="0" borderId="11" xfId="0" applyFont="1" applyBorder="1" applyAlignment="1">
      <alignment vertical="top" wrapText="1"/>
    </xf>
    <xf numFmtId="0" fontId="22" fillId="0" borderId="11" xfId="0" applyFont="1" applyBorder="1" applyAlignment="1">
      <alignment horizontal="center" vertical="top" wrapText="1"/>
    </xf>
    <xf numFmtId="0" fontId="24" fillId="20" borderId="12" xfId="0" applyFont="1" applyFill="1" applyBorder="1" applyAlignment="1">
      <alignment horizontal="center" vertical="top" wrapText="1"/>
    </xf>
    <xf numFmtId="0" fontId="23" fillId="4" borderId="12" xfId="0" applyFont="1" applyFill="1" applyBorder="1" applyAlignment="1">
      <alignment horizontal="center" vertical="top" wrapText="1"/>
    </xf>
    <xf numFmtId="0" fontId="21" fillId="0" borderId="11" xfId="0" applyFont="1" applyBorder="1" applyAlignment="1">
      <alignment horizontal="center" vertical="top" wrapText="1"/>
    </xf>
    <xf numFmtId="0" fontId="21" fillId="0" borderId="11" xfId="0" applyFont="1" applyBorder="1" applyAlignment="1">
      <alignment vertical="top" wrapText="1"/>
    </xf>
    <xf numFmtId="4" fontId="21" fillId="0" borderId="11" xfId="0" applyNumberFormat="1" applyFont="1" applyBorder="1" applyAlignment="1">
      <alignment vertical="top" wrapText="1"/>
    </xf>
    <xf numFmtId="0" fontId="26" fillId="0" borderId="11" xfId="0" applyFont="1" applyBorder="1" applyAlignment="1">
      <alignment vertical="top" wrapText="1"/>
    </xf>
    <xf numFmtId="0" fontId="21" fillId="0" borderId="12" xfId="0" applyFont="1" applyBorder="1" applyAlignment="1">
      <alignment horizontal="center" vertical="top" wrapText="1"/>
    </xf>
    <xf numFmtId="0" fontId="21" fillId="0" borderId="12" xfId="0" applyFont="1" applyBorder="1" applyAlignment="1">
      <alignment vertical="top" wrapText="1"/>
    </xf>
    <xf numFmtId="0" fontId="26" fillId="0" borderId="12" xfId="0" applyFont="1" applyBorder="1" applyAlignment="1">
      <alignment vertical="top" wrapText="1"/>
    </xf>
    <xf numFmtId="0" fontId="0" fillId="0" borderId="12" xfId="0" applyFont="1" applyBorder="1" applyAlignment="1">
      <alignment vertical="top" wrapText="1"/>
    </xf>
    <xf numFmtId="0" fontId="21" fillId="0" borderId="10" xfId="0" applyFont="1" applyBorder="1" applyAlignment="1">
      <alignment horizontal="center" vertical="top" wrapText="1"/>
    </xf>
    <xf numFmtId="0" fontId="21" fillId="0" borderId="10" xfId="0" applyFont="1" applyBorder="1" applyAlignment="1">
      <alignment vertical="top" wrapText="1"/>
    </xf>
    <xf numFmtId="0" fontId="0" fillId="0" borderId="13" xfId="0" applyFont="1" applyBorder="1" applyAlignment="1">
      <alignment vertical="top" wrapText="1"/>
    </xf>
    <xf numFmtId="0" fontId="23" fillId="4" borderId="12" xfId="0" applyFont="1" applyFill="1" applyBorder="1" applyAlignment="1">
      <alignment/>
    </xf>
    <xf numFmtId="0" fontId="23" fillId="4" borderId="12" xfId="0" applyFont="1" applyFill="1" applyBorder="1" applyAlignment="1">
      <alignment horizontal="left"/>
    </xf>
    <xf numFmtId="0" fontId="0" fillId="4" borderId="12" xfId="0" applyFont="1" applyFill="1" applyBorder="1" applyAlignment="1">
      <alignment horizontal="center"/>
    </xf>
    <xf numFmtId="0" fontId="21" fillId="4" borderId="12" xfId="0" applyFont="1" applyFill="1" applyBorder="1" applyAlignment="1">
      <alignment vertical="top" wrapText="1"/>
    </xf>
    <xf numFmtId="0" fontId="21" fillId="4" borderId="11" xfId="0" applyFont="1" applyFill="1" applyBorder="1" applyAlignment="1">
      <alignment vertical="top" wrapText="1"/>
    </xf>
    <xf numFmtId="0" fontId="0" fillId="4" borderId="12" xfId="0" applyFont="1" applyFill="1" applyBorder="1" applyAlignment="1">
      <alignment vertical="top" wrapText="1"/>
    </xf>
    <xf numFmtId="0" fontId="28" fillId="0" borderId="12" xfId="0" applyFont="1" applyBorder="1" applyAlignment="1">
      <alignment horizontal="center" vertical="top" wrapText="1"/>
    </xf>
    <xf numFmtId="0" fontId="28" fillId="0" borderId="12" xfId="0" applyFont="1" applyBorder="1" applyAlignment="1">
      <alignment vertical="top" wrapText="1"/>
    </xf>
    <xf numFmtId="0" fontId="0" fillId="0" borderId="10" xfId="0" applyFont="1" applyBorder="1" applyAlignment="1">
      <alignment vertical="top" wrapText="1"/>
    </xf>
    <xf numFmtId="0" fontId="30" fillId="0" borderId="0" xfId="0" applyFont="1" applyAlignment="1">
      <alignment/>
    </xf>
    <xf numFmtId="0" fontId="26" fillId="0" borderId="0" xfId="0" applyFont="1" applyAlignment="1">
      <alignment/>
    </xf>
    <xf numFmtId="0" fontId="23" fillId="0" borderId="10" xfId="0" applyFont="1" applyBorder="1" applyAlignment="1">
      <alignment horizontal="center" vertical="center" wrapText="1"/>
    </xf>
    <xf numFmtId="0" fontId="31" fillId="0" borderId="11" xfId="0" applyFont="1" applyBorder="1" applyAlignment="1">
      <alignment vertical="top" wrapText="1"/>
    </xf>
    <xf numFmtId="49" fontId="24" fillId="20" borderId="12" xfId="0" applyNumberFormat="1" applyFont="1" applyFill="1" applyBorder="1" applyAlignment="1">
      <alignment horizontal="center" vertical="top" wrapText="1"/>
    </xf>
    <xf numFmtId="49" fontId="32" fillId="4" borderId="12" xfId="0" applyNumberFormat="1" applyFont="1" applyFill="1" applyBorder="1" applyAlignment="1">
      <alignment horizontal="center" vertical="top" wrapText="1"/>
    </xf>
    <xf numFmtId="49" fontId="24" fillId="4" borderId="14" xfId="0" applyNumberFormat="1" applyFont="1" applyFill="1" applyBorder="1" applyAlignment="1">
      <alignment vertical="top" wrapText="1"/>
    </xf>
    <xf numFmtId="49" fontId="24" fillId="4" borderId="13" xfId="0" applyNumberFormat="1" applyFont="1" applyFill="1" applyBorder="1" applyAlignment="1">
      <alignment vertical="top" wrapText="1"/>
    </xf>
    <xf numFmtId="0" fontId="0" fillId="0" borderId="11" xfId="0" applyFont="1" applyBorder="1" applyAlignment="1">
      <alignment horizontal="center" vertical="top" wrapText="1"/>
    </xf>
    <xf numFmtId="0" fontId="0" fillId="0" borderId="15" xfId="0" applyFont="1" applyBorder="1" applyAlignment="1">
      <alignment vertical="top" wrapText="1"/>
    </xf>
    <xf numFmtId="0" fontId="0" fillId="0" borderId="15"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horizontal="center" vertical="top" wrapText="1"/>
    </xf>
    <xf numFmtId="4" fontId="26" fillId="0" borderId="12" xfId="0" applyNumberFormat="1" applyFont="1" applyBorder="1" applyAlignment="1">
      <alignment vertical="top" wrapText="1"/>
    </xf>
    <xf numFmtId="1" fontId="26" fillId="0" borderId="12" xfId="0" applyNumberFormat="1" applyFont="1" applyBorder="1" applyAlignment="1">
      <alignment vertical="top" wrapText="1"/>
    </xf>
    <xf numFmtId="0" fontId="0" fillId="0" borderId="12" xfId="0" applyBorder="1" applyAlignment="1">
      <alignment/>
    </xf>
    <xf numFmtId="0" fontId="0" fillId="0" borderId="14" xfId="0" applyFont="1" applyBorder="1" applyAlignment="1">
      <alignment vertical="top" wrapText="1"/>
    </xf>
    <xf numFmtId="0" fontId="0" fillId="4" borderId="12" xfId="0" applyFill="1" applyBorder="1" applyAlignment="1">
      <alignment/>
    </xf>
    <xf numFmtId="0" fontId="0" fillId="0" borderId="10" xfId="0" applyFont="1" applyBorder="1" applyAlignment="1">
      <alignment horizontal="center" vertical="top" wrapText="1"/>
    </xf>
    <xf numFmtId="1" fontId="26" fillId="0" borderId="10" xfId="0" applyNumberFormat="1" applyFont="1" applyBorder="1" applyAlignment="1">
      <alignment vertical="top" wrapText="1"/>
    </xf>
    <xf numFmtId="0" fontId="26" fillId="0" borderId="10" xfId="0" applyFont="1" applyBorder="1" applyAlignment="1">
      <alignment vertical="top" wrapText="1"/>
    </xf>
    <xf numFmtId="0" fontId="0" fillId="0" borderId="10" xfId="0" applyBorder="1" applyAlignment="1">
      <alignment/>
    </xf>
    <xf numFmtId="0" fontId="0" fillId="0" borderId="16"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17" xfId="0" applyFont="1" applyBorder="1" applyAlignment="1">
      <alignment vertical="top" wrapText="1"/>
    </xf>
    <xf numFmtId="0" fontId="23" fillId="4" borderId="11" xfId="0" applyFont="1" applyFill="1" applyBorder="1" applyAlignment="1">
      <alignment horizontal="center" vertical="top" wrapText="1"/>
    </xf>
    <xf numFmtId="0" fontId="0" fillId="4" borderId="11" xfId="0" applyFont="1" applyFill="1" applyBorder="1" applyAlignment="1">
      <alignment vertical="top" wrapText="1"/>
    </xf>
    <xf numFmtId="0" fontId="0" fillId="0" borderId="18" xfId="53" applyFont="1" applyBorder="1" applyAlignment="1">
      <alignment horizontal="center" vertical="top" wrapText="1"/>
      <protection/>
    </xf>
    <xf numFmtId="0" fontId="33" fillId="24" borderId="12" xfId="0" applyFont="1" applyFill="1" applyBorder="1" applyAlignment="1">
      <alignment wrapText="1"/>
    </xf>
    <xf numFmtId="0" fontId="0" fillId="0" borderId="12" xfId="53" applyFont="1" applyBorder="1" applyAlignment="1">
      <alignment horizontal="center" vertical="top" wrapText="1"/>
      <protection/>
    </xf>
    <xf numFmtId="4" fontId="0" fillId="0" borderId="12" xfId="53" applyNumberFormat="1" applyFont="1" applyBorder="1" applyAlignment="1">
      <alignment horizontal="right" vertical="center" wrapText="1"/>
      <protection/>
    </xf>
    <xf numFmtId="0" fontId="21" fillId="0" borderId="12" xfId="53" applyFont="1" applyBorder="1" applyAlignment="1">
      <alignment horizontal="center" vertical="center" wrapText="1"/>
      <protection/>
    </xf>
    <xf numFmtId="0" fontId="33" fillId="24" borderId="12" xfId="0" applyFont="1" applyFill="1" applyBorder="1" applyAlignment="1">
      <alignment vertical="top" wrapText="1"/>
    </xf>
    <xf numFmtId="0" fontId="0" fillId="0" borderId="13" xfId="53" applyFont="1" applyBorder="1" applyAlignment="1">
      <alignment horizontal="center" vertical="top" wrapText="1"/>
      <protection/>
    </xf>
    <xf numFmtId="0" fontId="0" fillId="0" borderId="10" xfId="53" applyFont="1" applyBorder="1" applyAlignment="1">
      <alignment horizontal="center" vertical="top" wrapText="1"/>
      <protection/>
    </xf>
    <xf numFmtId="0" fontId="33" fillId="24" borderId="10" xfId="0" applyFont="1" applyFill="1" applyBorder="1" applyAlignment="1">
      <alignment vertical="top" wrapText="1"/>
    </xf>
    <xf numFmtId="0" fontId="0" fillId="0" borderId="19" xfId="53" applyFont="1" applyBorder="1" applyAlignment="1">
      <alignment horizontal="center" vertical="top" wrapText="1"/>
      <protection/>
    </xf>
    <xf numFmtId="0" fontId="0" fillId="0" borderId="20" xfId="53" applyFont="1" applyBorder="1" applyAlignment="1">
      <alignment horizontal="center" vertical="top" wrapText="1"/>
      <protection/>
    </xf>
    <xf numFmtId="4" fontId="0" fillId="0" borderId="10" xfId="53" applyNumberFormat="1" applyFont="1" applyBorder="1" applyAlignment="1">
      <alignment horizontal="right" vertical="center" wrapText="1"/>
      <protection/>
    </xf>
    <xf numFmtId="0" fontId="21" fillId="0" borderId="10" xfId="53" applyFont="1" applyBorder="1" applyAlignment="1">
      <alignment horizontal="center" vertical="center" wrapText="1"/>
      <protection/>
    </xf>
    <xf numFmtId="0" fontId="23" fillId="0" borderId="0" xfId="0" applyFont="1" applyFill="1" applyBorder="1" applyAlignment="1">
      <alignment horizontal="center" vertical="top" wrapText="1"/>
    </xf>
    <xf numFmtId="4" fontId="23" fillId="0" borderId="0" xfId="53" applyNumberFormat="1" applyFont="1" applyBorder="1" applyAlignment="1">
      <alignment horizontal="right" vertical="center"/>
      <protection/>
    </xf>
    <xf numFmtId="4" fontId="0" fillId="0" borderId="0" xfId="53" applyNumberFormat="1" applyFont="1" applyBorder="1">
      <alignment/>
      <protection/>
    </xf>
    <xf numFmtId="0" fontId="0" fillId="0" borderId="0" xfId="0" applyBorder="1" applyAlignment="1">
      <alignment/>
    </xf>
    <xf numFmtId="0" fontId="35" fillId="4" borderId="16" xfId="53" applyFont="1" applyFill="1" applyBorder="1" applyAlignment="1">
      <alignment vertical="center"/>
      <protection/>
    </xf>
    <xf numFmtId="0" fontId="35" fillId="4" borderId="0" xfId="53" applyFont="1" applyFill="1" applyBorder="1" applyAlignment="1">
      <alignment vertical="center"/>
      <protection/>
    </xf>
    <xf numFmtId="0" fontId="35" fillId="0" borderId="0" xfId="53" applyFont="1" applyFill="1" applyBorder="1" applyAlignment="1">
      <alignment vertical="center"/>
      <protection/>
    </xf>
    <xf numFmtId="0" fontId="31" fillId="0" borderId="20" xfId="54" applyFont="1" applyFill="1" applyBorder="1" applyAlignment="1" applyProtection="1">
      <alignment horizontal="center" vertical="center" wrapText="1"/>
      <protection hidden="1"/>
    </xf>
    <xf numFmtId="0" fontId="31" fillId="0" borderId="10" xfId="54" applyFont="1" applyFill="1" applyBorder="1" applyAlignment="1" applyProtection="1">
      <alignment horizontal="center" vertical="center" wrapText="1"/>
      <protection hidden="1"/>
    </xf>
    <xf numFmtId="0" fontId="31" fillId="0" borderId="21" xfId="54" applyFont="1" applyFill="1" applyBorder="1" applyAlignment="1" applyProtection="1">
      <alignment vertical="center" wrapText="1"/>
      <protection hidden="1"/>
    </xf>
    <xf numFmtId="0" fontId="22" fillId="0" borderId="21" xfId="54" applyFont="1" applyFill="1" applyBorder="1" applyAlignment="1" applyProtection="1">
      <alignment vertical="center" wrapText="1"/>
      <protection hidden="1"/>
    </xf>
    <xf numFmtId="0" fontId="22" fillId="0" borderId="11" xfId="54" applyFont="1" applyFill="1" applyBorder="1" applyAlignment="1" applyProtection="1">
      <alignment vertical="center" wrapText="1"/>
      <protection hidden="1"/>
    </xf>
    <xf numFmtId="0" fontId="38" fillId="0" borderId="0" xfId="54" applyFont="1" applyFill="1" applyBorder="1" applyAlignment="1" applyProtection="1">
      <alignment horizontal="center" vertical="center" wrapText="1"/>
      <protection hidden="1"/>
    </xf>
    <xf numFmtId="4" fontId="20" fillId="0" borderId="0" xfId="53" applyNumberFormat="1" applyFont="1" applyBorder="1" applyAlignment="1">
      <alignment horizontal="center" vertical="center"/>
      <protection/>
    </xf>
    <xf numFmtId="4" fontId="0" fillId="0" borderId="0" xfId="0" applyNumberFormat="1" applyBorder="1" applyAlignment="1">
      <alignment/>
    </xf>
    <xf numFmtId="0" fontId="0" fillId="0" borderId="0" xfId="0" applyBorder="1" applyAlignment="1">
      <alignment/>
    </xf>
    <xf numFmtId="0" fontId="40" fillId="0" borderId="0" xfId="44" applyNumberFormat="1" applyFont="1" applyFill="1" applyAlignment="1" applyProtection="1">
      <alignment vertical="center"/>
      <protection/>
    </xf>
    <xf numFmtId="0" fontId="0" fillId="0" borderId="0" xfId="44" applyNumberFormat="1" applyFont="1" applyFill="1" applyAlignment="1" applyProtection="1">
      <alignment/>
      <protection/>
    </xf>
    <xf numFmtId="0" fontId="42" fillId="0" borderId="0" xfId="54" applyFont="1" applyAlignment="1">
      <alignment horizontal="left" vertical="top" wrapText="1"/>
      <protection/>
    </xf>
    <xf numFmtId="0" fontId="0" fillId="0" borderId="0" xfId="0" applyBorder="1" applyAlignment="1">
      <alignment horizontal="left" wrapText="1"/>
    </xf>
    <xf numFmtId="0" fontId="43" fillId="0" borderId="0" xfId="44" applyNumberFormat="1" applyFont="1" applyFill="1" applyAlignment="1" applyProtection="1">
      <alignment/>
      <protection/>
    </xf>
    <xf numFmtId="0" fontId="0" fillId="0" borderId="0" xfId="53">
      <alignment/>
      <protection/>
    </xf>
    <xf numFmtId="0" fontId="0" fillId="0" borderId="0" xfId="0" applyFont="1" applyBorder="1" applyAlignment="1">
      <alignment wrapText="1"/>
    </xf>
    <xf numFmtId="0" fontId="0" fillId="0" borderId="0" xfId="0" applyFont="1" applyAlignment="1">
      <alignment horizontal="left" wrapText="1"/>
    </xf>
    <xf numFmtId="0" fontId="44" fillId="0" borderId="0" xfId="54" applyFont="1">
      <alignment/>
      <protection/>
    </xf>
    <xf numFmtId="0" fontId="45" fillId="0" borderId="0" xfId="54" applyFont="1">
      <alignment/>
      <protection/>
    </xf>
    <xf numFmtId="0" fontId="0" fillId="0" borderId="0" xfId="54" applyFont="1">
      <alignment/>
      <protection/>
    </xf>
    <xf numFmtId="0" fontId="0" fillId="0" borderId="0" xfId="53" applyFont="1">
      <alignment/>
      <protection/>
    </xf>
    <xf numFmtId="0" fontId="0" fillId="0" borderId="0" xfId="0" applyFont="1" applyAlignment="1">
      <alignment/>
    </xf>
    <xf numFmtId="0" fontId="21" fillId="0" borderId="0" xfId="54" applyFont="1" applyAlignment="1">
      <alignment vertical="top"/>
      <protection/>
    </xf>
    <xf numFmtId="0" fontId="0" fillId="0" borderId="0" xfId="54" applyFont="1" applyBorder="1" applyAlignment="1">
      <alignment vertical="top" wrapText="1"/>
      <protection/>
    </xf>
    <xf numFmtId="0" fontId="0" fillId="0" borderId="0" xfId="54" applyFont="1" applyAlignment="1">
      <alignment horizontal="left" vertical="top" wrapText="1"/>
      <protection/>
    </xf>
    <xf numFmtId="0" fontId="0" fillId="0" borderId="0" xfId="54" applyFont="1" applyFill="1" applyAlignment="1">
      <alignment horizontal="left" vertical="top" wrapText="1"/>
      <protection/>
    </xf>
    <xf numFmtId="0" fontId="0" fillId="0" borderId="0" xfId="54" applyFont="1" applyFill="1" applyBorder="1" applyAlignment="1">
      <alignment vertical="top" wrapText="1"/>
      <protection/>
    </xf>
    <xf numFmtId="0" fontId="0" fillId="0" borderId="0" xfId="54" applyFont="1" applyFill="1" applyAlignment="1">
      <alignment vertical="top" wrapText="1"/>
      <protection/>
    </xf>
    <xf numFmtId="0" fontId="0" fillId="0" borderId="0" xfId="0" applyFont="1" applyAlignment="1">
      <alignment/>
    </xf>
    <xf numFmtId="0" fontId="19" fillId="0" borderId="0" xfId="0" applyFont="1" applyBorder="1" applyAlignment="1">
      <alignment horizontal="center" vertical="center" wrapText="1"/>
    </xf>
    <xf numFmtId="0" fontId="49" fillId="0" borderId="0" xfId="0" applyFont="1" applyAlignment="1">
      <alignment horizontal="left" wrapText="1"/>
    </xf>
    <xf numFmtId="0" fontId="51" fillId="22" borderId="11" xfId="54" applyFont="1" applyFill="1" applyBorder="1" applyAlignment="1">
      <alignment horizontal="center" vertical="center" wrapText="1"/>
      <protection/>
    </xf>
    <xf numFmtId="0" fontId="39" fillId="22" borderId="12" xfId="54" applyFont="1" applyFill="1" applyBorder="1" applyAlignment="1">
      <alignment horizontal="center" vertical="center" wrapText="1"/>
      <protection/>
    </xf>
    <xf numFmtId="0" fontId="54" fillId="20" borderId="12" xfId="54" applyFont="1" applyFill="1" applyBorder="1" applyAlignment="1">
      <alignment horizontal="center" vertical="top" wrapText="1"/>
      <protection/>
    </xf>
    <xf numFmtId="0" fontId="54" fillId="20" borderId="10" xfId="54" applyFont="1" applyFill="1" applyBorder="1" applyAlignment="1">
      <alignment horizontal="center" vertical="top" wrapText="1"/>
      <protection/>
    </xf>
    <xf numFmtId="0" fontId="33" fillId="0" borderId="12" xfId="54" applyFont="1" applyBorder="1" applyAlignment="1">
      <alignment horizontal="center" vertical="center" wrapText="1"/>
      <protection/>
    </xf>
    <xf numFmtId="0" fontId="28" fillId="24" borderId="12" xfId="0" applyFont="1" applyFill="1" applyBorder="1" applyAlignment="1">
      <alignment horizontal="left" vertical="center" wrapText="1"/>
    </xf>
    <xf numFmtId="0" fontId="33" fillId="0" borderId="12" xfId="54" applyFont="1" applyBorder="1" applyAlignment="1">
      <alignment horizontal="center" wrapText="1"/>
      <protection/>
    </xf>
    <xf numFmtId="0" fontId="33" fillId="0" borderId="18" xfId="54" applyFont="1" applyBorder="1" applyAlignment="1">
      <alignment horizontal="center" wrapText="1"/>
      <protection/>
    </xf>
    <xf numFmtId="0" fontId="55" fillId="0" borderId="12" xfId="54" applyFont="1" applyBorder="1" applyAlignment="1">
      <alignment wrapText="1"/>
      <protection/>
    </xf>
    <xf numFmtId="0" fontId="33" fillId="0" borderId="11" xfId="54" applyFont="1" applyBorder="1" applyAlignment="1">
      <alignment horizontal="center" vertical="center" wrapText="1"/>
      <protection/>
    </xf>
    <xf numFmtId="0" fontId="28" fillId="0" borderId="12" xfId="0" applyFont="1" applyBorder="1" applyAlignment="1">
      <alignment wrapText="1"/>
    </xf>
    <xf numFmtId="0" fontId="33" fillId="0" borderId="11" xfId="54" applyFont="1" applyBorder="1" applyAlignment="1">
      <alignment horizontal="center" wrapText="1"/>
      <protection/>
    </xf>
    <xf numFmtId="0" fontId="55" fillId="0" borderId="11" xfId="54" applyFont="1" applyBorder="1" applyAlignment="1">
      <alignment horizontal="center" wrapText="1"/>
      <protection/>
    </xf>
    <xf numFmtId="0" fontId="0" fillId="24" borderId="12" xfId="0" applyFont="1" applyFill="1" applyBorder="1" applyAlignment="1">
      <alignment horizontal="left" vertical="center" wrapText="1"/>
    </xf>
    <xf numFmtId="0" fontId="33" fillId="0" borderId="15" xfId="54" applyFont="1" applyBorder="1" applyAlignment="1">
      <alignment horizontal="center" wrapText="1"/>
      <protection/>
    </xf>
    <xf numFmtId="0" fontId="55" fillId="0" borderId="15" xfId="54" applyFont="1" applyBorder="1" applyAlignment="1">
      <alignment horizontal="center" wrapText="1"/>
      <protection/>
    </xf>
    <xf numFmtId="0" fontId="55" fillId="0" borderId="12" xfId="54" applyFont="1" applyBorder="1" applyAlignment="1">
      <alignment horizontal="center" wrapText="1"/>
      <protection/>
    </xf>
    <xf numFmtId="0" fontId="29" fillId="0" borderId="12" xfId="0" applyFont="1" applyBorder="1" applyAlignment="1">
      <alignment wrapText="1"/>
    </xf>
    <xf numFmtId="0" fontId="0" fillId="0" borderId="12" xfId="54" applyNumberFormat="1" applyFont="1" applyBorder="1" applyAlignment="1">
      <alignment horizontal="left" wrapText="1"/>
      <protection/>
    </xf>
    <xf numFmtId="0" fontId="0" fillId="24" borderId="12" xfId="0" applyNumberFormat="1" applyFont="1" applyFill="1" applyBorder="1" applyAlignment="1" applyProtection="1">
      <alignment horizontal="left" vertical="center" wrapText="1"/>
      <protection/>
    </xf>
    <xf numFmtId="0" fontId="0" fillId="24" borderId="12" xfId="0" applyNumberFormat="1" applyFont="1" applyFill="1" applyBorder="1" applyAlignment="1" applyProtection="1">
      <alignment horizontal="left" vertical="center"/>
      <protection/>
    </xf>
    <xf numFmtId="0" fontId="55" fillId="0" borderId="10" xfId="54" applyFont="1" applyBorder="1" applyAlignment="1">
      <alignment horizontal="center" wrapText="1"/>
      <protection/>
    </xf>
    <xf numFmtId="0" fontId="33" fillId="0" borderId="21" xfId="54" applyFont="1" applyBorder="1" applyAlignment="1">
      <alignment horizontal="center" wrapText="1"/>
      <protection/>
    </xf>
    <xf numFmtId="0" fontId="0" fillId="0" borderId="10" xfId="54" applyFont="1" applyBorder="1" applyAlignment="1">
      <alignment horizontal="left" wrapText="1"/>
      <protection/>
    </xf>
    <xf numFmtId="0" fontId="33" fillId="0" borderId="18" xfId="54" applyFont="1" applyBorder="1" applyAlignment="1">
      <alignment wrapText="1"/>
      <protection/>
    </xf>
    <xf numFmtId="0" fontId="0" fillId="0" borderId="12" xfId="54" applyFont="1" applyBorder="1" applyAlignment="1">
      <alignment wrapText="1"/>
      <protection/>
    </xf>
    <xf numFmtId="0" fontId="33" fillId="0" borderId="13" xfId="54" applyFont="1" applyBorder="1" applyAlignment="1">
      <alignment horizontal="center" wrapText="1"/>
      <protection/>
    </xf>
    <xf numFmtId="0" fontId="33" fillId="0" borderId="19" xfId="54" applyFont="1" applyBorder="1" applyAlignment="1">
      <alignment horizontal="center" wrapText="1"/>
      <protection/>
    </xf>
    <xf numFmtId="0" fontId="0" fillId="0" borderId="21" xfId="54" applyFont="1" applyBorder="1" applyAlignment="1">
      <alignment vertical="top" wrapText="1"/>
      <protection/>
    </xf>
    <xf numFmtId="0" fontId="56" fillId="0" borderId="12" xfId="54" applyFont="1" applyBorder="1" applyAlignment="1">
      <alignment horizontal="center" wrapText="1"/>
      <protection/>
    </xf>
    <xf numFmtId="0" fontId="56" fillId="0" borderId="14" xfId="54" applyFont="1" applyBorder="1" applyAlignment="1">
      <alignment wrapText="1"/>
      <protection/>
    </xf>
    <xf numFmtId="0" fontId="57" fillId="0" borderId="12" xfId="54" applyFont="1" applyBorder="1" applyAlignment="1">
      <alignment wrapText="1"/>
      <protection/>
    </xf>
    <xf numFmtId="0" fontId="28" fillId="0" borderId="0" xfId="0" applyFont="1" applyAlignment="1">
      <alignment/>
    </xf>
    <xf numFmtId="0" fontId="31" fillId="0" borderId="0" xfId="0" applyFont="1" applyAlignment="1">
      <alignment/>
    </xf>
    <xf numFmtId="0" fontId="2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2" fillId="0" borderId="11" xfId="0" applyFont="1" applyFill="1" applyBorder="1" applyAlignment="1">
      <alignment vertical="top" wrapText="1"/>
    </xf>
    <xf numFmtId="0" fontId="22" fillId="0" borderId="11" xfId="0" applyFont="1" applyFill="1" applyBorder="1" applyAlignment="1">
      <alignment horizontal="center" vertical="top" wrapText="1"/>
    </xf>
    <xf numFmtId="0" fontId="61" fillId="20" borderId="12" xfId="0" applyFont="1" applyFill="1" applyBorder="1" applyAlignment="1">
      <alignment horizontal="center" vertical="top" wrapText="1"/>
    </xf>
    <xf numFmtId="0" fontId="28" fillId="0" borderId="11" xfId="0" applyFont="1" applyBorder="1" applyAlignment="1">
      <alignment horizontal="center" vertical="top" wrapText="1"/>
    </xf>
    <xf numFmtId="0" fontId="28" fillId="0" borderId="11" xfId="0" applyFont="1" applyBorder="1" applyAlignment="1">
      <alignment vertical="top" wrapText="1"/>
    </xf>
    <xf numFmtId="0" fontId="0" fillId="0" borderId="11" xfId="0" applyBorder="1" applyAlignment="1">
      <alignment/>
    </xf>
    <xf numFmtId="0" fontId="20" fillId="0" borderId="0" xfId="0" applyFont="1" applyAlignment="1">
      <alignment horizontal="justify"/>
    </xf>
    <xf numFmtId="0" fontId="31" fillId="0" borderId="10" xfId="0" applyFont="1" applyBorder="1" applyAlignment="1">
      <alignment horizontal="center" vertical="center" wrapText="1"/>
    </xf>
    <xf numFmtId="0" fontId="31" fillId="0" borderId="11" xfId="0" applyFont="1" applyBorder="1" applyAlignment="1">
      <alignment horizontal="center" vertical="top" wrapText="1"/>
    </xf>
    <xf numFmtId="0" fontId="26" fillId="0" borderId="14" xfId="0" applyFont="1" applyBorder="1" applyAlignment="1">
      <alignment vertical="top" wrapText="1"/>
    </xf>
    <xf numFmtId="0" fontId="26" fillId="0" borderId="13" xfId="0" applyFont="1" applyBorder="1" applyAlignment="1">
      <alignment vertical="top" wrapText="1"/>
    </xf>
    <xf numFmtId="0" fontId="26" fillId="0" borderId="13" xfId="0" applyFont="1" applyBorder="1" applyAlignment="1">
      <alignment horizontal="center" vertical="top" wrapText="1"/>
    </xf>
    <xf numFmtId="0" fontId="28" fillId="0" borderId="0" xfId="0" applyFont="1" applyBorder="1" applyAlignment="1">
      <alignment horizontal="left"/>
    </xf>
    <xf numFmtId="4" fontId="28" fillId="0" borderId="12" xfId="0" applyNumberFormat="1" applyFont="1" applyBorder="1" applyAlignment="1">
      <alignment vertical="top" wrapText="1"/>
    </xf>
    <xf numFmtId="0" fontId="28" fillId="0" borderId="12" xfId="0" applyFont="1" applyBorder="1" applyAlignment="1">
      <alignment/>
    </xf>
    <xf numFmtId="0" fontId="19" fillId="0" borderId="0" xfId="0" applyFont="1" applyAlignment="1">
      <alignment/>
    </xf>
    <xf numFmtId="4" fontId="0" fillId="0" borderId="12" xfId="0" applyNumberFormat="1" applyBorder="1" applyAlignment="1">
      <alignment/>
    </xf>
    <xf numFmtId="0" fontId="26" fillId="0" borderId="0" xfId="0" applyFont="1" applyBorder="1" applyAlignment="1">
      <alignment/>
    </xf>
    <xf numFmtId="0" fontId="21" fillId="0" borderId="12" xfId="0" applyFont="1" applyBorder="1" applyAlignment="1">
      <alignment horizontal="center"/>
    </xf>
    <xf numFmtId="0" fontId="21" fillId="0" borderId="12" xfId="0" applyFont="1" applyBorder="1" applyAlignment="1">
      <alignment/>
    </xf>
    <xf numFmtId="0" fontId="63" fillId="0" borderId="0" xfId="0" applyFont="1" applyAlignment="1">
      <alignment/>
    </xf>
    <xf numFmtId="0" fontId="65" fillId="0" borderId="0" xfId="0" applyFont="1" applyAlignment="1">
      <alignment/>
    </xf>
    <xf numFmtId="0" fontId="65" fillId="0" borderId="0" xfId="0" applyFont="1" applyAlignment="1">
      <alignment horizontal="center"/>
    </xf>
    <xf numFmtId="0" fontId="23" fillId="0" borderId="11" xfId="0" applyFont="1" applyFill="1" applyBorder="1" applyAlignment="1">
      <alignment horizontal="center" vertical="top" wrapText="1"/>
    </xf>
    <xf numFmtId="0" fontId="23" fillId="0" borderId="11" xfId="0" applyFont="1" applyFill="1" applyBorder="1" applyAlignment="1">
      <alignment horizontal="center" vertical="center" wrapText="1"/>
    </xf>
    <xf numFmtId="0" fontId="0" fillId="0" borderId="11" xfId="0" applyFont="1" applyFill="1" applyBorder="1" applyAlignment="1">
      <alignment vertical="top" wrapText="1"/>
    </xf>
    <xf numFmtId="0" fontId="23"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53" applyFont="1" applyBorder="1" applyAlignment="1">
      <alignment horizontal="center" vertical="top" wrapText="1"/>
      <protection/>
    </xf>
    <xf numFmtId="0" fontId="0" fillId="0" borderId="22" xfId="53" applyFont="1" applyBorder="1" applyAlignment="1">
      <alignment horizontal="center" vertical="top" wrapText="1"/>
      <protection/>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xf>
    <xf numFmtId="0" fontId="33" fillId="0" borderId="22" xfId="0" applyFont="1" applyBorder="1" applyAlignment="1">
      <alignment horizontal="left" vertical="center" wrapText="1"/>
    </xf>
    <xf numFmtId="0" fontId="33" fillId="0" borderId="22" xfId="0" applyFont="1" applyBorder="1" applyAlignment="1">
      <alignment horizontal="center" vertical="center" wrapText="1"/>
    </xf>
    <xf numFmtId="0" fontId="0" fillId="0" borderId="22" xfId="0" applyBorder="1" applyAlignment="1">
      <alignment horizontal="left"/>
    </xf>
    <xf numFmtId="0" fontId="0" fillId="0" borderId="23" xfId="0" applyFont="1" applyBorder="1" applyAlignment="1">
      <alignment vertical="top" wrapText="1"/>
    </xf>
    <xf numFmtId="0" fontId="33" fillId="0" borderId="24" xfId="0" applyFont="1" applyBorder="1" applyAlignment="1">
      <alignment vertical="top" wrapText="1"/>
    </xf>
    <xf numFmtId="0" fontId="0" fillId="0" borderId="24" xfId="53" applyFont="1" applyBorder="1" applyAlignment="1">
      <alignment horizontal="center" vertical="top" wrapText="1"/>
      <protection/>
    </xf>
    <xf numFmtId="0" fontId="0" fillId="0" borderId="23" xfId="53" applyFont="1" applyBorder="1" applyAlignment="1">
      <alignment horizontal="center" vertical="top" wrapText="1"/>
      <protection/>
    </xf>
    <xf numFmtId="0" fontId="38" fillId="20" borderId="10" xfId="54" applyFont="1" applyFill="1" applyBorder="1" applyAlignment="1" applyProtection="1">
      <alignment horizontal="center" vertical="center" wrapText="1"/>
      <protection hidden="1"/>
    </xf>
    <xf numFmtId="0" fontId="38" fillId="20" borderId="20" xfId="54" applyFont="1" applyFill="1" applyBorder="1" applyAlignment="1" applyProtection="1">
      <alignment horizontal="center" vertical="center" wrapText="1"/>
      <protection hidden="1"/>
    </xf>
    <xf numFmtId="0" fontId="39" fillId="0" borderId="22" xfId="54" applyFont="1" applyBorder="1" applyAlignment="1">
      <alignment horizontal="center" vertical="center" wrapText="1"/>
      <protection/>
    </xf>
    <xf numFmtId="0" fontId="39" fillId="0" borderId="22" xfId="54" applyFont="1" applyBorder="1" applyAlignment="1">
      <alignment horizontal="left" vertical="center" wrapText="1"/>
      <protection/>
    </xf>
    <xf numFmtId="4" fontId="39" fillId="0" borderId="22" xfId="54" applyNumberFormat="1" applyFont="1" applyBorder="1" applyAlignment="1">
      <alignment horizontal="center" vertical="center" wrapText="1"/>
      <protection/>
    </xf>
    <xf numFmtId="9" fontId="39" fillId="0" borderId="22" xfId="54" applyNumberFormat="1" applyFont="1" applyBorder="1" applyAlignment="1">
      <alignment horizontal="center" vertical="center" wrapText="1"/>
      <protection/>
    </xf>
    <xf numFmtId="0" fontId="22" fillId="0" borderId="12" xfId="0" applyFont="1" applyBorder="1" applyAlignment="1">
      <alignment horizontal="center" vertical="top" wrapText="1"/>
    </xf>
    <xf numFmtId="0" fontId="22" fillId="0" borderId="12" xfId="0" applyFont="1" applyBorder="1" applyAlignment="1">
      <alignment vertical="top" wrapText="1"/>
    </xf>
    <xf numFmtId="0" fontId="23" fillId="0" borderId="12" xfId="0" applyFont="1" applyBorder="1" applyAlignment="1">
      <alignment vertical="top" wrapText="1"/>
    </xf>
    <xf numFmtId="0" fontId="31" fillId="4" borderId="12" xfId="0" applyFont="1" applyFill="1" applyBorder="1" applyAlignment="1">
      <alignment/>
    </xf>
    <xf numFmtId="44" fontId="0" fillId="0" borderId="11" xfId="63" applyBorder="1" applyAlignment="1">
      <alignment vertical="top" wrapText="1"/>
    </xf>
    <xf numFmtId="44" fontId="21" fillId="0" borderId="11" xfId="63" applyFont="1" applyBorder="1" applyAlignment="1">
      <alignment vertical="top" wrapText="1"/>
    </xf>
    <xf numFmtId="44" fontId="21" fillId="0" borderId="12" xfId="63" applyFont="1" applyBorder="1" applyAlignment="1">
      <alignment vertical="top" wrapText="1"/>
    </xf>
    <xf numFmtId="0" fontId="21" fillId="4" borderId="12" xfId="0" applyFont="1" applyFill="1" applyBorder="1" applyAlignment="1">
      <alignment vertical="top" wrapText="1"/>
    </xf>
    <xf numFmtId="0" fontId="22" fillId="0" borderId="12" xfId="0" applyFont="1" applyBorder="1" applyAlignment="1">
      <alignment vertical="top" wrapText="1"/>
    </xf>
    <xf numFmtId="0" fontId="21" fillId="0" borderId="0" xfId="0" applyFont="1" applyAlignment="1">
      <alignment/>
    </xf>
    <xf numFmtId="0" fontId="67" fillId="0" borderId="0" xfId="0" applyFont="1" applyAlignment="1">
      <alignment/>
    </xf>
    <xf numFmtId="44" fontId="21" fillId="0" borderId="11" xfId="0" applyNumberFormat="1" applyFont="1" applyBorder="1" applyAlignment="1">
      <alignment vertical="top" wrapText="1"/>
    </xf>
    <xf numFmtId="4" fontId="31" fillId="0" borderId="12" xfId="0" applyNumberFormat="1" applyFont="1" applyBorder="1" applyAlignment="1">
      <alignment/>
    </xf>
    <xf numFmtId="0" fontId="23" fillId="0" borderId="12" xfId="0" applyFont="1" applyBorder="1" applyAlignment="1">
      <alignment/>
    </xf>
    <xf numFmtId="44" fontId="28" fillId="0" borderId="11" xfId="63" applyFont="1" applyBorder="1" applyAlignment="1">
      <alignment vertical="top" wrapText="1"/>
    </xf>
    <xf numFmtId="0" fontId="28" fillId="0" borderId="11" xfId="0" applyFont="1" applyBorder="1" applyAlignment="1">
      <alignment vertical="top" wrapText="1"/>
    </xf>
    <xf numFmtId="0" fontId="28" fillId="0" borderId="12" xfId="0" applyFont="1" applyBorder="1" applyAlignment="1">
      <alignment vertical="top" wrapText="1"/>
    </xf>
    <xf numFmtId="0" fontId="31" fillId="4" borderId="12" xfId="0" applyFont="1" applyFill="1" applyBorder="1" applyAlignment="1">
      <alignment/>
    </xf>
    <xf numFmtId="0" fontId="28" fillId="0" borderId="18" xfId="0" applyFont="1" applyBorder="1" applyAlignment="1">
      <alignment horizontal="center" vertical="top" wrapText="1"/>
    </xf>
    <xf numFmtId="4" fontId="28" fillId="0" borderId="12" xfId="0" applyNumberFormat="1" applyFont="1" applyBorder="1" applyAlignment="1">
      <alignment horizontal="center" vertical="top" wrapText="1"/>
    </xf>
    <xf numFmtId="0" fontId="28" fillId="0" borderId="14" xfId="0" applyFont="1" applyBorder="1" applyAlignment="1">
      <alignment vertical="top" wrapText="1"/>
    </xf>
    <xf numFmtId="0" fontId="28" fillId="0" borderId="25" xfId="0" applyFont="1" applyBorder="1" applyAlignment="1">
      <alignment vertical="top" wrapText="1"/>
    </xf>
    <xf numFmtId="0" fontId="28" fillId="0" borderId="21" xfId="0" applyFont="1" applyBorder="1" applyAlignment="1">
      <alignment horizontal="center" vertical="top" wrapText="1"/>
    </xf>
    <xf numFmtId="4" fontId="28" fillId="0" borderId="11" xfId="0" applyNumberFormat="1" applyFont="1" applyBorder="1" applyAlignment="1">
      <alignment vertical="top" wrapText="1"/>
    </xf>
    <xf numFmtId="0" fontId="31" fillId="0" borderId="12" xfId="0" applyFont="1" applyBorder="1" applyAlignment="1">
      <alignment vertical="top" wrapText="1"/>
    </xf>
    <xf numFmtId="0" fontId="0" fillId="0" borderId="26" xfId="53" applyFont="1" applyBorder="1" applyAlignment="1">
      <alignment horizontal="center" vertical="top" wrapText="1"/>
      <protection/>
    </xf>
    <xf numFmtId="0" fontId="0" fillId="0" borderId="11" xfId="0" applyBorder="1" applyAlignment="1">
      <alignment/>
    </xf>
    <xf numFmtId="44" fontId="0" fillId="0" borderId="11" xfId="63" applyFill="1" applyBorder="1" applyAlignment="1">
      <alignment horizontal="center" vertical="center" wrapText="1"/>
    </xf>
    <xf numFmtId="44" fontId="0" fillId="0" borderId="10" xfId="63" applyBorder="1" applyAlignment="1">
      <alignment horizontal="right" vertical="center" wrapText="1"/>
    </xf>
    <xf numFmtId="44" fontId="0" fillId="0" borderId="15" xfId="63" applyFill="1" applyBorder="1" applyAlignment="1">
      <alignment horizontal="center" vertical="center" wrapText="1"/>
    </xf>
    <xf numFmtId="44" fontId="0" fillId="0" borderId="27" xfId="63" applyBorder="1" applyAlignment="1">
      <alignment/>
    </xf>
    <xf numFmtId="44" fontId="0" fillId="0" borderId="22" xfId="63" applyBorder="1" applyAlignment="1">
      <alignment horizontal="center" vertical="center" wrapText="1"/>
    </xf>
    <xf numFmtId="44" fontId="0" fillId="0" borderId="12" xfId="63" applyBorder="1" applyAlignment="1">
      <alignment vertical="top" wrapText="1"/>
    </xf>
    <xf numFmtId="44" fontId="23" fillId="0" borderId="11" xfId="63" applyFont="1" applyFill="1" applyBorder="1" applyAlignment="1">
      <alignment/>
    </xf>
    <xf numFmtId="44" fontId="0" fillId="4" borderId="12" xfId="63" applyFill="1" applyBorder="1" applyAlignment="1">
      <alignment/>
    </xf>
    <xf numFmtId="44" fontId="0" fillId="0" borderId="12" xfId="63" applyBorder="1" applyAlignment="1">
      <alignment horizontal="right" vertical="top" wrapText="1"/>
    </xf>
    <xf numFmtId="44" fontId="0" fillId="0" borderId="12" xfId="63" applyBorder="1" applyAlignment="1">
      <alignment/>
    </xf>
    <xf numFmtId="44" fontId="28" fillId="25" borderId="11" xfId="63" applyFont="1" applyFill="1" applyBorder="1" applyAlignment="1">
      <alignment vertical="top" wrapText="1"/>
    </xf>
    <xf numFmtId="4" fontId="0" fillId="0" borderId="12" xfId="0" applyNumberFormat="1" applyFont="1" applyBorder="1" applyAlignment="1">
      <alignment vertical="top" wrapText="1"/>
    </xf>
    <xf numFmtId="0" fontId="0" fillId="24" borderId="12" xfId="0" applyFill="1" applyBorder="1" applyAlignment="1">
      <alignment horizontal="left" vertical="center" wrapText="1"/>
    </xf>
    <xf numFmtId="0" fontId="0" fillId="24" borderId="12" xfId="0" applyFill="1" applyBorder="1" applyAlignment="1">
      <alignment wrapText="1"/>
    </xf>
    <xf numFmtId="0" fontId="31" fillId="0" borderId="12" xfId="54" applyFont="1" applyFill="1" applyBorder="1" applyAlignment="1" applyProtection="1">
      <alignment horizontal="center" vertical="center" wrapText="1"/>
      <protection hidden="1"/>
    </xf>
    <xf numFmtId="0" fontId="38" fillId="20" borderId="10" xfId="54" applyFont="1" applyFill="1" applyBorder="1" applyAlignment="1" applyProtection="1">
      <alignment horizontal="center" vertical="center" wrapText="1"/>
      <protection hidden="1"/>
    </xf>
    <xf numFmtId="0" fontId="39" fillId="0" borderId="22" xfId="54" applyFont="1" applyBorder="1" applyAlignment="1">
      <alignment horizontal="center" vertical="center" wrapText="1"/>
      <protection/>
    </xf>
    <xf numFmtId="0" fontId="23" fillId="0" borderId="0" xfId="54" applyFont="1" applyBorder="1" applyAlignment="1">
      <alignment horizontal="left" vertical="top" wrapText="1"/>
      <protection/>
    </xf>
    <xf numFmtId="0" fontId="0" fillId="0" borderId="0" xfId="0" applyFont="1" applyBorder="1" applyAlignment="1">
      <alignment horizontal="left" wrapText="1"/>
    </xf>
    <xf numFmtId="0" fontId="0" fillId="0" borderId="0" xfId="54" applyFont="1" applyBorder="1" applyAlignment="1">
      <alignment horizontal="left" vertical="top" wrapText="1"/>
      <protection/>
    </xf>
    <xf numFmtId="0" fontId="19" fillId="6" borderId="11" xfId="53" applyFont="1" applyFill="1" applyBorder="1" applyAlignment="1">
      <alignment horizontal="center"/>
      <protection/>
    </xf>
    <xf numFmtId="0" fontId="28" fillId="0" borderId="0" xfId="0" applyFont="1" applyFill="1" applyBorder="1" applyAlignment="1">
      <alignment horizontal="left" vertical="top" wrapText="1"/>
    </xf>
    <xf numFmtId="0" fontId="21" fillId="0" borderId="19" xfId="53" applyFont="1" applyBorder="1" applyAlignment="1">
      <alignment horizontal="center" vertical="center" wrapText="1"/>
      <protection/>
    </xf>
    <xf numFmtId="4" fontId="0" fillId="0" borderId="22" xfId="53" applyNumberFormat="1" applyFont="1" applyBorder="1" applyAlignment="1">
      <alignment horizontal="right" vertical="center" wrapText="1"/>
      <protection/>
    </xf>
    <xf numFmtId="44" fontId="23" fillId="0" borderId="27" xfId="63" applyFont="1" applyBorder="1" applyAlignment="1">
      <alignment horizontal="center"/>
    </xf>
    <xf numFmtId="0" fontId="33" fillId="0" borderId="26" xfId="0" applyFont="1" applyBorder="1" applyAlignment="1">
      <alignment horizontal="center" vertical="center" wrapText="1"/>
    </xf>
    <xf numFmtId="0" fontId="0" fillId="0" borderId="22" xfId="0" applyBorder="1" applyAlignment="1">
      <alignment/>
    </xf>
    <xf numFmtId="44" fontId="0" fillId="0" borderId="22" xfId="63" applyBorder="1" applyAlignment="1">
      <alignment horizontal="right" vertical="center" wrapText="1"/>
    </xf>
    <xf numFmtId="44" fontId="0" fillId="0" borderId="22" xfId="63" applyFill="1" applyBorder="1" applyAlignment="1">
      <alignment horizontal="center" vertical="center" wrapText="1"/>
    </xf>
    <xf numFmtId="0" fontId="28" fillId="0" borderId="22" xfId="0" applyFont="1" applyFill="1" applyBorder="1" applyAlignment="1">
      <alignment horizontal="left" vertical="center" wrapText="1"/>
    </xf>
    <xf numFmtId="0" fontId="0" fillId="0" borderId="22" xfId="0" applyBorder="1" applyAlignment="1">
      <alignment horizontal="center"/>
    </xf>
    <xf numFmtId="0" fontId="19" fillId="0" borderId="0" xfId="0" applyFont="1" applyBorder="1" applyAlignment="1">
      <alignment horizontal="center"/>
    </xf>
    <xf numFmtId="0" fontId="23" fillId="0" borderId="0" xfId="0" applyFont="1" applyBorder="1" applyAlignment="1">
      <alignment horizontal="left" wrapText="1"/>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2" xfId="0" applyFont="1" applyBorder="1" applyAlignment="1">
      <alignment horizontal="center" vertical="center"/>
    </xf>
    <xf numFmtId="0" fontId="0" fillId="0" borderId="0" xfId="54" applyFont="1" applyFill="1" applyBorder="1" applyAlignment="1">
      <alignment horizontal="left" vertical="top" wrapText="1"/>
      <protection/>
    </xf>
    <xf numFmtId="0" fontId="0" fillId="0" borderId="0" xfId="54" applyFont="1" applyFill="1" applyBorder="1" applyAlignment="1">
      <alignment vertical="top" wrapText="1"/>
      <protection/>
    </xf>
    <xf numFmtId="0" fontId="23" fillId="24" borderId="0" xfId="0" applyFont="1" applyFill="1" applyBorder="1" applyAlignment="1">
      <alignment horizontal="left" vertical="center" wrapText="1"/>
    </xf>
    <xf numFmtId="0" fontId="23" fillId="0" borderId="0" xfId="44" applyNumberFormat="1" applyFont="1" applyFill="1" applyBorder="1" applyAlignment="1" applyProtection="1">
      <alignment horizontal="left" wrapText="1"/>
      <protection/>
    </xf>
    <xf numFmtId="0" fontId="0" fillId="0" borderId="0" xfId="54" applyFont="1" applyBorder="1" applyAlignment="1">
      <alignment horizontal="left" vertical="top" wrapText="1"/>
      <protection/>
    </xf>
    <xf numFmtId="0" fontId="29" fillId="0" borderId="0" xfId="54" applyFont="1" applyBorder="1" applyAlignment="1">
      <alignment horizontal="left" vertical="top" wrapText="1"/>
      <protection/>
    </xf>
    <xf numFmtId="0" fontId="36" fillId="0" borderId="12" xfId="54" applyFont="1" applyBorder="1" applyAlignment="1">
      <alignment horizontal="center" vertical="center"/>
      <protection/>
    </xf>
    <xf numFmtId="0" fontId="37" fillId="0" borderId="12" xfId="54" applyFont="1" applyFill="1" applyBorder="1" applyAlignment="1" applyProtection="1">
      <alignment horizontal="center" vertical="center" wrapText="1"/>
      <protection hidden="1"/>
    </xf>
    <xf numFmtId="0" fontId="23" fillId="4" borderId="11" xfId="0" applyFont="1" applyFill="1" applyBorder="1" applyAlignment="1">
      <alignment horizontal="center" vertical="center" wrapText="1"/>
    </xf>
    <xf numFmtId="0" fontId="28" fillId="0" borderId="15" xfId="0" applyFont="1" applyBorder="1" applyAlignment="1">
      <alignment horizontal="center" vertical="center" wrapText="1"/>
    </xf>
    <xf numFmtId="0" fontId="34" fillId="0" borderId="15" xfId="0" applyFont="1" applyBorder="1" applyAlignment="1">
      <alignment horizontal="center" vertical="center" wrapText="1"/>
    </xf>
    <xf numFmtId="0" fontId="23" fillId="0" borderId="28" xfId="0" applyFont="1" applyFill="1" applyBorder="1" applyAlignment="1">
      <alignment horizontal="center" vertical="top" wrapText="1"/>
    </xf>
    <xf numFmtId="0" fontId="20" fillId="0" borderId="0" xfId="53" applyFont="1" applyBorder="1" applyAlignment="1">
      <alignment horizontal="left"/>
      <protection/>
    </xf>
    <xf numFmtId="0" fontId="31" fillId="0" borderId="12" xfId="0" applyFont="1" applyBorder="1" applyAlignment="1">
      <alignment horizontal="center" vertical="center" wrapText="1"/>
    </xf>
    <xf numFmtId="0" fontId="0" fillId="0" borderId="12" xfId="0" applyFont="1" applyBorder="1" applyAlignment="1">
      <alignment horizontal="center" vertical="top" wrapText="1"/>
    </xf>
    <xf numFmtId="0" fontId="22" fillId="22" borderId="12" xfId="0" applyFont="1" applyFill="1" applyBorder="1" applyAlignment="1">
      <alignment horizontal="center" vertical="center" wrapText="1"/>
    </xf>
    <xf numFmtId="3" fontId="0" fillId="0" borderId="18" xfId="0" applyNumberFormat="1" applyFont="1" applyBorder="1" applyAlignment="1">
      <alignment horizontal="center" vertical="top" wrapText="1"/>
    </xf>
    <xf numFmtId="3" fontId="0" fillId="0" borderId="13" xfId="0" applyNumberFormat="1" applyFont="1" applyBorder="1" applyAlignment="1">
      <alignment horizontal="center" vertical="top" wrapText="1"/>
    </xf>
    <xf numFmtId="0" fontId="23" fillId="4" borderId="12" xfId="0" applyFont="1" applyFill="1" applyBorder="1" applyAlignment="1">
      <alignment horizontal="center" vertical="center" wrapText="1"/>
    </xf>
    <xf numFmtId="4" fontId="26" fillId="0" borderId="11" xfId="0" applyNumberFormat="1" applyFont="1" applyBorder="1" applyAlignment="1">
      <alignment vertical="top" wrapText="1"/>
    </xf>
    <xf numFmtId="0" fontId="26" fillId="0" borderId="11" xfId="0" applyFont="1" applyBorder="1" applyAlignment="1">
      <alignment vertical="top" wrapText="1"/>
    </xf>
    <xf numFmtId="0" fontId="0" fillId="0" borderId="11" xfId="0" applyBorder="1" applyAlignment="1">
      <alignment horizontal="center"/>
    </xf>
    <xf numFmtId="49" fontId="24" fillId="20" borderId="12" xfId="0" applyNumberFormat="1" applyFont="1" applyFill="1" applyBorder="1" applyAlignment="1">
      <alignment horizontal="center" vertical="top" wrapText="1"/>
    </xf>
    <xf numFmtId="49" fontId="32" fillId="4" borderId="18" xfId="0" applyNumberFormat="1" applyFont="1" applyFill="1" applyBorder="1" applyAlignment="1">
      <alignment horizontal="center" vertical="top" wrapText="1"/>
    </xf>
    <xf numFmtId="0" fontId="0" fillId="0" borderId="11" xfId="0" applyFont="1" applyBorder="1" applyAlignment="1">
      <alignment horizontal="center" vertical="top" wrapText="1"/>
    </xf>
    <xf numFmtId="3" fontId="0" fillId="0" borderId="12" xfId="0" applyNumberFormat="1" applyFont="1" applyBorder="1" applyAlignment="1">
      <alignment horizontal="center" vertical="top" wrapText="1"/>
    </xf>
    <xf numFmtId="4" fontId="0" fillId="0" borderId="11" xfId="0" applyNumberFormat="1" applyFont="1" applyBorder="1" applyAlignment="1">
      <alignment vertical="top" wrapText="1"/>
    </xf>
    <xf numFmtId="1" fontId="26" fillId="0" borderId="11" xfId="0" applyNumberFormat="1" applyFont="1" applyBorder="1" applyAlignment="1">
      <alignment vertical="top" wrapText="1"/>
    </xf>
    <xf numFmtId="0" fontId="70" fillId="0" borderId="11" xfId="0" applyFont="1" applyBorder="1" applyAlignment="1">
      <alignment horizontal="center" vertical="top" wrapText="1"/>
    </xf>
    <xf numFmtId="0" fontId="19" fillId="0" borderId="0" xfId="0" applyFont="1" applyBorder="1" applyAlignment="1">
      <alignment horizontal="left" wrapText="1"/>
    </xf>
    <xf numFmtId="0" fontId="58" fillId="0" borderId="29" xfId="0" applyFont="1" applyBorder="1" applyAlignment="1">
      <alignment horizontal="left" vertical="center" wrapText="1"/>
    </xf>
    <xf numFmtId="0" fontId="0" fillId="0" borderId="0" xfId="0" applyAlignment="1">
      <alignment/>
    </xf>
    <xf numFmtId="0" fontId="39" fillId="0" borderId="11" xfId="54" applyFont="1" applyBorder="1" applyAlignment="1">
      <alignment horizontal="center" vertical="center" wrapText="1"/>
      <protection/>
    </xf>
    <xf numFmtId="0" fontId="52" fillId="4" borderId="11" xfId="54" applyFont="1" applyFill="1" applyBorder="1" applyAlignment="1">
      <alignment horizontal="center" vertical="center" wrapText="1"/>
      <protection/>
    </xf>
    <xf numFmtId="0" fontId="39" fillId="4" borderId="11" xfId="54" applyFont="1" applyFill="1" applyBorder="1" applyAlignment="1">
      <alignment horizontal="center" vertical="center" wrapText="1"/>
      <protection/>
    </xf>
    <xf numFmtId="0" fontId="0" fillId="0" borderId="12" xfId="0" applyBorder="1" applyAlignment="1">
      <alignment horizontal="center" vertical="center"/>
    </xf>
    <xf numFmtId="0" fontId="50" fillId="0" borderId="12" xfId="54" applyFont="1" applyBorder="1" applyAlignment="1">
      <alignment horizontal="left" vertical="center" wrapText="1"/>
      <protection/>
    </xf>
    <xf numFmtId="0" fontId="19" fillId="0" borderId="0" xfId="0" applyFont="1" applyBorder="1" applyAlignment="1">
      <alignment horizontal="center" vertical="center" wrapText="1"/>
    </xf>
    <xf numFmtId="0" fontId="0" fillId="0" borderId="0" xfId="0" applyNumberFormat="1" applyFont="1" applyBorder="1" applyAlignment="1">
      <alignment horizontal="left" wrapText="1"/>
    </xf>
    <xf numFmtId="0" fontId="48" fillId="0" borderId="0" xfId="0" applyNumberFormat="1" applyFont="1" applyBorder="1" applyAlignment="1">
      <alignment horizontal="left" wrapText="1"/>
    </xf>
    <xf numFmtId="0" fontId="23" fillId="4" borderId="12" xfId="0" applyFont="1" applyFill="1" applyBorder="1" applyAlignment="1">
      <alignment horizontal="center"/>
    </xf>
    <xf numFmtId="0" fontId="31"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62" fillId="0" borderId="18" xfId="0" applyFont="1" applyBorder="1" applyAlignment="1">
      <alignment horizontal="left" vertical="center" wrapText="1"/>
    </xf>
    <xf numFmtId="0" fontId="31" fillId="0" borderId="12" xfId="0" applyFont="1" applyBorder="1" applyAlignment="1">
      <alignment horizontal="center" vertical="top" wrapText="1"/>
    </xf>
    <xf numFmtId="0" fontId="63" fillId="0" borderId="0" xfId="0" applyNumberFormat="1" applyFont="1" applyBorder="1" applyAlignment="1">
      <alignment horizontal="left" wrapText="1"/>
    </xf>
    <xf numFmtId="0" fontId="20" fillId="0" borderId="0" xfId="0" applyFont="1" applyBorder="1" applyAlignment="1">
      <alignment horizontal="left"/>
    </xf>
    <xf numFmtId="0" fontId="20" fillId="0" borderId="12" xfId="0" applyFont="1" applyBorder="1" applyAlignment="1">
      <alignment horizontal="center"/>
    </xf>
    <xf numFmtId="0" fontId="20" fillId="0" borderId="0" xfId="0" applyFont="1" applyBorder="1" applyAlignment="1">
      <alignment horizontal="left"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92"/>
  <sheetViews>
    <sheetView workbookViewId="0" topLeftCell="A67">
      <pane ySplit="1" topLeftCell="BM7" activePane="bottomLeft" state="split"/>
      <selection pane="topLeft" activeCell="N7" sqref="N7"/>
      <selection pane="bottomLeft" activeCell="I69" sqref="I69"/>
    </sheetView>
  </sheetViews>
  <sheetFormatPr defaultColWidth="9.140625" defaultRowHeight="16.5" customHeight="1"/>
  <cols>
    <col min="1" max="1" width="4.140625" style="0" customWidth="1"/>
    <col min="2" max="2" width="39.00390625" style="0" customWidth="1"/>
    <col min="3" max="3" width="5.8515625" style="1" customWidth="1"/>
    <col min="4" max="4" width="7.140625" style="1" customWidth="1"/>
    <col min="5" max="5" width="12.28125" style="0" customWidth="1"/>
    <col min="6" max="6" width="13.421875" style="0" customWidth="1"/>
    <col min="8" max="8" width="14.28125" style="0" customWidth="1"/>
    <col min="9" max="9" width="15.00390625" style="0" customWidth="1"/>
    <col min="10" max="10" width="16.7109375" style="0" customWidth="1"/>
    <col min="11" max="11" width="12.57421875" style="0" customWidth="1"/>
  </cols>
  <sheetData>
    <row r="1" spans="1:10" ht="24" customHeight="1">
      <c r="A1" s="254" t="s">
        <v>0</v>
      </c>
      <c r="B1" s="254"/>
      <c r="C1" s="254"/>
      <c r="D1" s="254"/>
      <c r="E1" s="254"/>
      <c r="F1" s="254"/>
      <c r="G1" s="254"/>
      <c r="H1" s="254"/>
      <c r="I1" s="254"/>
      <c r="J1" s="2" t="s">
        <v>1</v>
      </c>
    </row>
    <row r="2" ht="11.25" customHeight="1">
      <c r="A2" s="2"/>
    </row>
    <row r="3" spans="1:10" ht="15" customHeight="1">
      <c r="A3" s="2" t="s">
        <v>2</v>
      </c>
      <c r="B3" s="3"/>
      <c r="C3" s="4"/>
      <c r="D3" s="4"/>
      <c r="E3" s="3"/>
      <c r="F3" s="3"/>
      <c r="G3" s="3"/>
      <c r="H3" s="3"/>
      <c r="I3" s="3"/>
      <c r="J3" s="3"/>
    </row>
    <row r="4" spans="1:10" ht="6.75" customHeight="1">
      <c r="A4" s="5"/>
      <c r="B4" s="3"/>
      <c r="C4" s="4"/>
      <c r="D4" s="4"/>
      <c r="E4" s="3"/>
      <c r="F4" s="3"/>
      <c r="G4" s="3"/>
      <c r="H4" s="3"/>
      <c r="I4" s="3"/>
      <c r="J4" s="3"/>
    </row>
    <row r="5" spans="1:11" ht="30" customHeight="1">
      <c r="A5" s="255" t="s">
        <v>3</v>
      </c>
      <c r="B5" s="255"/>
      <c r="C5" s="255"/>
      <c r="D5" s="255"/>
      <c r="E5" s="255"/>
      <c r="F5" s="255"/>
      <c r="G5" s="255"/>
      <c r="H5" s="255"/>
      <c r="I5" s="255"/>
      <c r="J5" s="255"/>
      <c r="K5" s="255"/>
    </row>
    <row r="6" spans="1:10" ht="12.75" customHeight="1">
      <c r="A6" s="6"/>
      <c r="B6" s="7"/>
      <c r="C6" s="4"/>
      <c r="D6" s="4"/>
      <c r="E6" s="3"/>
      <c r="F6" s="3"/>
      <c r="G6" s="3"/>
      <c r="H6" s="3"/>
      <c r="I6" s="3"/>
      <c r="J6" s="3"/>
    </row>
    <row r="7" spans="1:11" ht="37.5" customHeight="1">
      <c r="A7" s="256" t="s">
        <v>4</v>
      </c>
      <c r="B7" s="256" t="s">
        <v>5</v>
      </c>
      <c r="C7" s="256" t="s">
        <v>6</v>
      </c>
      <c r="D7" s="256" t="s">
        <v>7</v>
      </c>
      <c r="E7" s="256" t="s">
        <v>8</v>
      </c>
      <c r="F7" s="8" t="s">
        <v>9</v>
      </c>
      <c r="G7" s="256" t="s">
        <v>10</v>
      </c>
      <c r="H7" s="8" t="s">
        <v>11</v>
      </c>
      <c r="I7" s="8" t="s">
        <v>12</v>
      </c>
      <c r="J7" s="256" t="s">
        <v>13</v>
      </c>
      <c r="K7" s="257" t="s">
        <v>14</v>
      </c>
    </row>
    <row r="8" spans="1:11" ht="14.25" customHeight="1">
      <c r="A8" s="256"/>
      <c r="B8" s="256"/>
      <c r="C8" s="256"/>
      <c r="D8" s="256"/>
      <c r="E8" s="256"/>
      <c r="F8" s="9" t="s">
        <v>15</v>
      </c>
      <c r="G8" s="256"/>
      <c r="H8" s="10" t="s">
        <v>16</v>
      </c>
      <c r="I8" s="9" t="s">
        <v>17</v>
      </c>
      <c r="J8" s="256"/>
      <c r="K8" s="257"/>
    </row>
    <row r="9" spans="1:11" s="1" customFormat="1" ht="9.75" customHeight="1">
      <c r="A9" s="11">
        <v>1</v>
      </c>
      <c r="B9" s="11">
        <v>2</v>
      </c>
      <c r="C9" s="11">
        <v>3</v>
      </c>
      <c r="D9" s="11">
        <v>4</v>
      </c>
      <c r="E9" s="11">
        <v>5</v>
      </c>
      <c r="F9" s="11">
        <v>6</v>
      </c>
      <c r="G9" s="11">
        <v>7</v>
      </c>
      <c r="H9" s="11">
        <v>8</v>
      </c>
      <c r="I9" s="11">
        <v>9</v>
      </c>
      <c r="J9" s="11">
        <v>10</v>
      </c>
      <c r="K9" s="11">
        <v>11</v>
      </c>
    </row>
    <row r="10" spans="1:11" s="1" customFormat="1" ht="15.75" customHeight="1">
      <c r="A10" s="12" t="s">
        <v>18</v>
      </c>
      <c r="B10" s="12" t="s">
        <v>19</v>
      </c>
      <c r="C10" s="12"/>
      <c r="D10" s="12"/>
      <c r="E10" s="12"/>
      <c r="F10" s="12"/>
      <c r="G10" s="12"/>
      <c r="H10" s="12"/>
      <c r="I10" s="12"/>
      <c r="J10" s="12"/>
      <c r="K10" s="12"/>
    </row>
    <row r="11" spans="1:11" ht="14.25" customHeight="1">
      <c r="A11" s="13" t="s">
        <v>20</v>
      </c>
      <c r="B11" s="14" t="s">
        <v>21</v>
      </c>
      <c r="C11" s="13" t="s">
        <v>22</v>
      </c>
      <c r="D11" s="13">
        <v>60</v>
      </c>
      <c r="E11" s="201"/>
      <c r="F11" s="201">
        <f>D11*E11</f>
        <v>0</v>
      </c>
      <c r="G11" s="14"/>
      <c r="H11" s="207">
        <f>F11*G11%</f>
        <v>0</v>
      </c>
      <c r="I11" s="15">
        <f>F11+H11</f>
        <v>0</v>
      </c>
      <c r="J11" s="14"/>
      <c r="K11" s="16"/>
    </row>
    <row r="12" spans="1:11" ht="13.5" customHeight="1">
      <c r="A12" s="17" t="s">
        <v>23</v>
      </c>
      <c r="B12" s="18" t="s">
        <v>24</v>
      </c>
      <c r="C12" s="17" t="s">
        <v>22</v>
      </c>
      <c r="D12" s="17">
        <v>90</v>
      </c>
      <c r="E12" s="201"/>
      <c r="F12" s="201">
        <f aca="true" t="shared" si="0" ref="F12:F68">D12*E12</f>
        <v>0</v>
      </c>
      <c r="G12" s="18"/>
      <c r="H12" s="207">
        <f aca="true" t="shared" si="1" ref="H12:H75">F12*G12%</f>
        <v>0</v>
      </c>
      <c r="I12" s="15">
        <f aca="true" t="shared" si="2" ref="I12:I75">F12+H12</f>
        <v>0</v>
      </c>
      <c r="J12" s="18"/>
      <c r="K12" s="19"/>
    </row>
    <row r="13" spans="1:11" ht="14.25" customHeight="1">
      <c r="A13" s="17" t="s">
        <v>25</v>
      </c>
      <c r="B13" s="18" t="s">
        <v>26</v>
      </c>
      <c r="C13" s="17" t="s">
        <v>22</v>
      </c>
      <c r="D13" s="17">
        <v>30</v>
      </c>
      <c r="E13" s="201"/>
      <c r="F13" s="201">
        <f t="shared" si="0"/>
        <v>0</v>
      </c>
      <c r="G13" s="18"/>
      <c r="H13" s="207">
        <f t="shared" si="1"/>
        <v>0</v>
      </c>
      <c r="I13" s="15">
        <f t="shared" si="2"/>
        <v>0</v>
      </c>
      <c r="J13" s="18"/>
      <c r="K13" s="19"/>
    </row>
    <row r="14" spans="1:11" ht="12" customHeight="1">
      <c r="A14" s="17" t="s">
        <v>27</v>
      </c>
      <c r="B14" s="18" t="s">
        <v>28</v>
      </c>
      <c r="C14" s="17" t="s">
        <v>22</v>
      </c>
      <c r="D14" s="17">
        <v>15</v>
      </c>
      <c r="E14" s="201"/>
      <c r="F14" s="201">
        <f t="shared" si="0"/>
        <v>0</v>
      </c>
      <c r="G14" s="18"/>
      <c r="H14" s="207">
        <f t="shared" si="1"/>
        <v>0</v>
      </c>
      <c r="I14" s="15">
        <f t="shared" si="2"/>
        <v>0</v>
      </c>
      <c r="J14" s="18"/>
      <c r="K14" s="19"/>
    </row>
    <row r="15" spans="1:11" ht="12" customHeight="1">
      <c r="A15" s="17" t="s">
        <v>29</v>
      </c>
      <c r="B15" s="18" t="s">
        <v>30</v>
      </c>
      <c r="C15" s="17" t="s">
        <v>22</v>
      </c>
      <c r="D15" s="17">
        <v>15</v>
      </c>
      <c r="E15" s="201"/>
      <c r="F15" s="201">
        <f t="shared" si="0"/>
        <v>0</v>
      </c>
      <c r="G15" s="18"/>
      <c r="H15" s="207">
        <f t="shared" si="1"/>
        <v>0</v>
      </c>
      <c r="I15" s="15">
        <f t="shared" si="2"/>
        <v>0</v>
      </c>
      <c r="J15" s="18"/>
      <c r="K15" s="19"/>
    </row>
    <row r="16" spans="1:11" ht="12.75" customHeight="1">
      <c r="A16" s="17" t="s">
        <v>31</v>
      </c>
      <c r="B16" s="18" t="s">
        <v>32</v>
      </c>
      <c r="C16" s="17" t="s">
        <v>22</v>
      </c>
      <c r="D16" s="17">
        <v>15</v>
      </c>
      <c r="E16" s="201"/>
      <c r="F16" s="201">
        <f t="shared" si="0"/>
        <v>0</v>
      </c>
      <c r="G16" s="18"/>
      <c r="H16" s="207">
        <f t="shared" si="1"/>
        <v>0</v>
      </c>
      <c r="I16" s="15">
        <f t="shared" si="2"/>
        <v>0</v>
      </c>
      <c r="J16" s="18"/>
      <c r="K16" s="19"/>
    </row>
    <row r="17" spans="1:11" ht="12.75" customHeight="1">
      <c r="A17" s="17" t="s">
        <v>33</v>
      </c>
      <c r="B17" s="18" t="s">
        <v>34</v>
      </c>
      <c r="C17" s="17" t="s">
        <v>22</v>
      </c>
      <c r="D17" s="17">
        <v>30</v>
      </c>
      <c r="E17" s="201"/>
      <c r="F17" s="201">
        <f t="shared" si="0"/>
        <v>0</v>
      </c>
      <c r="G17" s="18"/>
      <c r="H17" s="207">
        <f t="shared" si="1"/>
        <v>0</v>
      </c>
      <c r="I17" s="15">
        <f t="shared" si="2"/>
        <v>0</v>
      </c>
      <c r="J17" s="18"/>
      <c r="K17" s="19"/>
    </row>
    <row r="18" spans="1:11" ht="12.75" customHeight="1">
      <c r="A18" s="17" t="s">
        <v>35</v>
      </c>
      <c r="B18" s="18" t="s">
        <v>36</v>
      </c>
      <c r="C18" s="17" t="s">
        <v>22</v>
      </c>
      <c r="D18" s="17">
        <v>60</v>
      </c>
      <c r="E18" s="201"/>
      <c r="F18" s="201">
        <f t="shared" si="0"/>
        <v>0</v>
      </c>
      <c r="G18" s="18"/>
      <c r="H18" s="207">
        <f t="shared" si="1"/>
        <v>0</v>
      </c>
      <c r="I18" s="15">
        <f t="shared" si="2"/>
        <v>0</v>
      </c>
      <c r="J18" s="18"/>
      <c r="K18" s="19"/>
    </row>
    <row r="19" spans="1:11" ht="11.25" customHeight="1">
      <c r="A19" s="17" t="s">
        <v>37</v>
      </c>
      <c r="B19" s="18" t="s">
        <v>38</v>
      </c>
      <c r="C19" s="17" t="s">
        <v>22</v>
      </c>
      <c r="D19" s="17">
        <v>90</v>
      </c>
      <c r="E19" s="201"/>
      <c r="F19" s="201">
        <f t="shared" si="0"/>
        <v>0</v>
      </c>
      <c r="G19" s="18"/>
      <c r="H19" s="207">
        <f t="shared" si="1"/>
        <v>0</v>
      </c>
      <c r="I19" s="15">
        <f t="shared" si="2"/>
        <v>0</v>
      </c>
      <c r="J19" s="18"/>
      <c r="K19" s="19"/>
    </row>
    <row r="20" spans="1:11" ht="12" customHeight="1">
      <c r="A20" s="17" t="s">
        <v>39</v>
      </c>
      <c r="B20" s="18" t="s">
        <v>40</v>
      </c>
      <c r="C20" s="17" t="s">
        <v>22</v>
      </c>
      <c r="D20" s="17">
        <v>90</v>
      </c>
      <c r="E20" s="201"/>
      <c r="F20" s="201">
        <f t="shared" si="0"/>
        <v>0</v>
      </c>
      <c r="G20" s="18"/>
      <c r="H20" s="207">
        <f t="shared" si="1"/>
        <v>0</v>
      </c>
      <c r="I20" s="15">
        <f t="shared" si="2"/>
        <v>0</v>
      </c>
      <c r="J20" s="18"/>
      <c r="K20" s="19"/>
    </row>
    <row r="21" spans="1:11" ht="11.25" customHeight="1">
      <c r="A21" s="17" t="s">
        <v>41</v>
      </c>
      <c r="B21" s="18" t="s">
        <v>42</v>
      </c>
      <c r="C21" s="17" t="s">
        <v>22</v>
      </c>
      <c r="D21" s="17">
        <v>30</v>
      </c>
      <c r="E21" s="201"/>
      <c r="F21" s="201">
        <f t="shared" si="0"/>
        <v>0</v>
      </c>
      <c r="G21" s="18"/>
      <c r="H21" s="207">
        <f t="shared" si="1"/>
        <v>0</v>
      </c>
      <c r="I21" s="15">
        <f t="shared" si="2"/>
        <v>0</v>
      </c>
      <c r="J21" s="18"/>
      <c r="K21" s="19"/>
    </row>
    <row r="22" spans="1:11" ht="12.75" customHeight="1">
      <c r="A22" s="17" t="s">
        <v>43</v>
      </c>
      <c r="B22" s="18" t="s">
        <v>44</v>
      </c>
      <c r="C22" s="17" t="s">
        <v>22</v>
      </c>
      <c r="D22" s="17">
        <v>15</v>
      </c>
      <c r="E22" s="201"/>
      <c r="F22" s="201">
        <f t="shared" si="0"/>
        <v>0</v>
      </c>
      <c r="G22" s="18"/>
      <c r="H22" s="207">
        <f t="shared" si="1"/>
        <v>0</v>
      </c>
      <c r="I22" s="15">
        <f t="shared" si="2"/>
        <v>0</v>
      </c>
      <c r="J22" s="18"/>
      <c r="K22" s="19"/>
    </row>
    <row r="23" spans="1:11" ht="12.75" customHeight="1">
      <c r="A23" s="17" t="s">
        <v>45</v>
      </c>
      <c r="B23" s="18" t="s">
        <v>46</v>
      </c>
      <c r="C23" s="17" t="s">
        <v>22</v>
      </c>
      <c r="D23" s="17">
        <v>60</v>
      </c>
      <c r="E23" s="201"/>
      <c r="F23" s="201">
        <f t="shared" si="0"/>
        <v>0</v>
      </c>
      <c r="G23" s="18"/>
      <c r="H23" s="207">
        <f t="shared" si="1"/>
        <v>0</v>
      </c>
      <c r="I23" s="15">
        <f t="shared" si="2"/>
        <v>0</v>
      </c>
      <c r="J23" s="18"/>
      <c r="K23" s="19"/>
    </row>
    <row r="24" spans="1:11" ht="12.75" customHeight="1">
      <c r="A24" s="17" t="s">
        <v>47</v>
      </c>
      <c r="B24" s="18" t="s">
        <v>48</v>
      </c>
      <c r="C24" s="17" t="s">
        <v>22</v>
      </c>
      <c r="D24" s="17">
        <v>60</v>
      </c>
      <c r="E24" s="201"/>
      <c r="F24" s="201">
        <f t="shared" si="0"/>
        <v>0</v>
      </c>
      <c r="G24" s="18"/>
      <c r="H24" s="207">
        <f t="shared" si="1"/>
        <v>0</v>
      </c>
      <c r="I24" s="15">
        <f t="shared" si="2"/>
        <v>0</v>
      </c>
      <c r="J24" s="18"/>
      <c r="K24" s="19"/>
    </row>
    <row r="25" spans="1:11" ht="13.5" customHeight="1">
      <c r="A25" s="17" t="s">
        <v>49</v>
      </c>
      <c r="B25" s="18" t="s">
        <v>50</v>
      </c>
      <c r="C25" s="17" t="s">
        <v>22</v>
      </c>
      <c r="D25" s="17">
        <v>90</v>
      </c>
      <c r="E25" s="201"/>
      <c r="F25" s="201">
        <f t="shared" si="0"/>
        <v>0</v>
      </c>
      <c r="G25" s="18"/>
      <c r="H25" s="207">
        <f t="shared" si="1"/>
        <v>0</v>
      </c>
      <c r="I25" s="15">
        <f t="shared" si="2"/>
        <v>0</v>
      </c>
      <c r="J25" s="18"/>
      <c r="K25" s="19"/>
    </row>
    <row r="26" spans="1:11" ht="11.25" customHeight="1">
      <c r="A26" s="17" t="s">
        <v>51</v>
      </c>
      <c r="B26" s="18" t="s">
        <v>52</v>
      </c>
      <c r="C26" s="17" t="s">
        <v>22</v>
      </c>
      <c r="D26" s="17">
        <v>15</v>
      </c>
      <c r="E26" s="201"/>
      <c r="F26" s="201">
        <f t="shared" si="0"/>
        <v>0</v>
      </c>
      <c r="G26" s="18"/>
      <c r="H26" s="207">
        <f t="shared" si="1"/>
        <v>0</v>
      </c>
      <c r="I26" s="15">
        <f t="shared" si="2"/>
        <v>0</v>
      </c>
      <c r="J26" s="18"/>
      <c r="K26" s="19"/>
    </row>
    <row r="27" spans="1:11" ht="14.25" customHeight="1">
      <c r="A27" s="17" t="s">
        <v>53</v>
      </c>
      <c r="B27" s="18" t="s">
        <v>54</v>
      </c>
      <c r="C27" s="17" t="s">
        <v>22</v>
      </c>
      <c r="D27" s="17">
        <v>15</v>
      </c>
      <c r="E27" s="201"/>
      <c r="F27" s="201">
        <f t="shared" si="0"/>
        <v>0</v>
      </c>
      <c r="G27" s="18"/>
      <c r="H27" s="207">
        <f t="shared" si="1"/>
        <v>0</v>
      </c>
      <c r="I27" s="15">
        <f t="shared" si="2"/>
        <v>0</v>
      </c>
      <c r="J27" s="18"/>
      <c r="K27" s="19"/>
    </row>
    <row r="28" spans="1:11" ht="13.5" customHeight="1">
      <c r="A28" s="17" t="s">
        <v>55</v>
      </c>
      <c r="B28" s="18" t="s">
        <v>56</v>
      </c>
      <c r="C28" s="17" t="s">
        <v>22</v>
      </c>
      <c r="D28" s="17">
        <v>30</v>
      </c>
      <c r="E28" s="201"/>
      <c r="F28" s="201">
        <f t="shared" si="0"/>
        <v>0</v>
      </c>
      <c r="G28" s="18"/>
      <c r="H28" s="207">
        <f t="shared" si="1"/>
        <v>0</v>
      </c>
      <c r="I28" s="15">
        <f t="shared" si="2"/>
        <v>0</v>
      </c>
      <c r="J28" s="18"/>
      <c r="K28" s="19"/>
    </row>
    <row r="29" spans="1:11" ht="13.5" customHeight="1">
      <c r="A29" s="17" t="s">
        <v>57</v>
      </c>
      <c r="B29" s="18" t="s">
        <v>58</v>
      </c>
      <c r="C29" s="17" t="s">
        <v>22</v>
      </c>
      <c r="D29" s="17">
        <v>60</v>
      </c>
      <c r="E29" s="201"/>
      <c r="F29" s="201">
        <f t="shared" si="0"/>
        <v>0</v>
      </c>
      <c r="G29" s="18"/>
      <c r="H29" s="207">
        <f>F29*G29%</f>
        <v>0</v>
      </c>
      <c r="I29" s="15">
        <f t="shared" si="2"/>
        <v>0</v>
      </c>
      <c r="J29" s="18"/>
      <c r="K29" s="19"/>
    </row>
    <row r="30" spans="1:11" ht="12.75" customHeight="1">
      <c r="A30" s="17" t="s">
        <v>59</v>
      </c>
      <c r="B30" s="18" t="s">
        <v>60</v>
      </c>
      <c r="C30" s="17" t="s">
        <v>22</v>
      </c>
      <c r="D30" s="17">
        <v>60</v>
      </c>
      <c r="E30" s="201"/>
      <c r="F30" s="201">
        <f t="shared" si="0"/>
        <v>0</v>
      </c>
      <c r="G30" s="18"/>
      <c r="H30" s="207">
        <f t="shared" si="1"/>
        <v>0</v>
      </c>
      <c r="I30" s="15">
        <f t="shared" si="2"/>
        <v>0</v>
      </c>
      <c r="J30" s="18"/>
      <c r="K30" s="19"/>
    </row>
    <row r="31" spans="1:11" ht="12.75" customHeight="1">
      <c r="A31" s="17" t="s">
        <v>61</v>
      </c>
      <c r="B31" s="18" t="s">
        <v>62</v>
      </c>
      <c r="C31" s="17" t="s">
        <v>22</v>
      </c>
      <c r="D31" s="17">
        <v>30</v>
      </c>
      <c r="E31" s="201"/>
      <c r="F31" s="201">
        <f t="shared" si="0"/>
        <v>0</v>
      </c>
      <c r="G31" s="18"/>
      <c r="H31" s="207">
        <f t="shared" si="1"/>
        <v>0</v>
      </c>
      <c r="I31" s="15">
        <f t="shared" si="2"/>
        <v>0</v>
      </c>
      <c r="J31" s="18"/>
      <c r="K31" s="19"/>
    </row>
    <row r="32" spans="1:11" ht="13.5" customHeight="1">
      <c r="A32" s="17" t="s">
        <v>63</v>
      </c>
      <c r="B32" s="18" t="s">
        <v>64</v>
      </c>
      <c r="C32" s="17" t="s">
        <v>22</v>
      </c>
      <c r="D32" s="17">
        <v>30</v>
      </c>
      <c r="E32" s="201"/>
      <c r="F32" s="201">
        <f t="shared" si="0"/>
        <v>0</v>
      </c>
      <c r="G32" s="18"/>
      <c r="H32" s="207">
        <f t="shared" si="1"/>
        <v>0</v>
      </c>
      <c r="I32" s="15">
        <f t="shared" si="2"/>
        <v>0</v>
      </c>
      <c r="J32" s="18"/>
      <c r="K32" s="19"/>
    </row>
    <row r="33" spans="1:11" ht="12" customHeight="1">
      <c r="A33" s="17" t="s">
        <v>65</v>
      </c>
      <c r="B33" s="18" t="s">
        <v>66</v>
      </c>
      <c r="C33" s="17" t="s">
        <v>22</v>
      </c>
      <c r="D33" s="17">
        <v>15</v>
      </c>
      <c r="E33" s="201"/>
      <c r="F33" s="201">
        <f t="shared" si="0"/>
        <v>0</v>
      </c>
      <c r="G33" s="18"/>
      <c r="H33" s="207">
        <f t="shared" si="1"/>
        <v>0</v>
      </c>
      <c r="I33" s="15">
        <f t="shared" si="2"/>
        <v>0</v>
      </c>
      <c r="J33" s="18"/>
      <c r="K33" s="19"/>
    </row>
    <row r="34" spans="1:11" ht="12" customHeight="1">
      <c r="A34" s="17" t="s">
        <v>67</v>
      </c>
      <c r="B34" s="18" t="s">
        <v>68</v>
      </c>
      <c r="C34" s="17" t="s">
        <v>22</v>
      </c>
      <c r="D34" s="17">
        <v>60</v>
      </c>
      <c r="E34" s="201"/>
      <c r="F34" s="201">
        <f t="shared" si="0"/>
        <v>0</v>
      </c>
      <c r="G34" s="18"/>
      <c r="H34" s="207">
        <f t="shared" si="1"/>
        <v>0</v>
      </c>
      <c r="I34" s="15">
        <f t="shared" si="2"/>
        <v>0</v>
      </c>
      <c r="J34" s="18"/>
      <c r="K34" s="19"/>
    </row>
    <row r="35" spans="1:11" ht="13.5" customHeight="1">
      <c r="A35" s="17" t="s">
        <v>69</v>
      </c>
      <c r="B35" s="18" t="s">
        <v>70</v>
      </c>
      <c r="C35" s="17" t="s">
        <v>22</v>
      </c>
      <c r="D35" s="17">
        <v>15</v>
      </c>
      <c r="E35" s="201"/>
      <c r="F35" s="201">
        <f t="shared" si="0"/>
        <v>0</v>
      </c>
      <c r="G35" s="18"/>
      <c r="H35" s="207">
        <f t="shared" si="1"/>
        <v>0</v>
      </c>
      <c r="I35" s="15">
        <f t="shared" si="2"/>
        <v>0</v>
      </c>
      <c r="J35" s="18"/>
      <c r="K35" s="19"/>
    </row>
    <row r="36" spans="1:11" ht="12.75" customHeight="1">
      <c r="A36" s="17" t="s">
        <v>71</v>
      </c>
      <c r="B36" s="18" t="s">
        <v>72</v>
      </c>
      <c r="C36" s="17" t="s">
        <v>22</v>
      </c>
      <c r="D36" s="17">
        <v>15</v>
      </c>
      <c r="E36" s="201"/>
      <c r="F36" s="201">
        <f t="shared" si="0"/>
        <v>0</v>
      </c>
      <c r="G36" s="18"/>
      <c r="H36" s="207">
        <f t="shared" si="1"/>
        <v>0</v>
      </c>
      <c r="I36" s="15">
        <f t="shared" si="2"/>
        <v>0</v>
      </c>
      <c r="J36" s="18"/>
      <c r="K36" s="19"/>
    </row>
    <row r="37" spans="1:11" ht="12.75" customHeight="1">
      <c r="A37" s="17" t="s">
        <v>73</v>
      </c>
      <c r="B37" s="18" t="s">
        <v>74</v>
      </c>
      <c r="C37" s="17" t="s">
        <v>22</v>
      </c>
      <c r="D37" s="17">
        <v>120</v>
      </c>
      <c r="E37" s="201"/>
      <c r="F37" s="201">
        <f t="shared" si="0"/>
        <v>0</v>
      </c>
      <c r="G37" s="18"/>
      <c r="H37" s="207">
        <f t="shared" si="1"/>
        <v>0</v>
      </c>
      <c r="I37" s="15">
        <f t="shared" si="2"/>
        <v>0</v>
      </c>
      <c r="J37" s="18"/>
      <c r="K37" s="19"/>
    </row>
    <row r="38" spans="1:11" ht="12" customHeight="1">
      <c r="A38" s="17" t="s">
        <v>75</v>
      </c>
      <c r="B38" s="18" t="s">
        <v>76</v>
      </c>
      <c r="C38" s="17" t="s">
        <v>22</v>
      </c>
      <c r="D38" s="17">
        <v>15</v>
      </c>
      <c r="E38" s="201"/>
      <c r="F38" s="201">
        <f t="shared" si="0"/>
        <v>0</v>
      </c>
      <c r="G38" s="18"/>
      <c r="H38" s="207">
        <f t="shared" si="1"/>
        <v>0</v>
      </c>
      <c r="I38" s="15">
        <f t="shared" si="2"/>
        <v>0</v>
      </c>
      <c r="J38" s="18"/>
      <c r="K38" s="19"/>
    </row>
    <row r="39" spans="1:11" ht="13.5" customHeight="1">
      <c r="A39" s="17" t="s">
        <v>77</v>
      </c>
      <c r="B39" s="18" t="s">
        <v>78</v>
      </c>
      <c r="C39" s="17" t="s">
        <v>22</v>
      </c>
      <c r="D39" s="17">
        <v>15</v>
      </c>
      <c r="E39" s="201"/>
      <c r="F39" s="201">
        <f t="shared" si="0"/>
        <v>0</v>
      </c>
      <c r="G39" s="18"/>
      <c r="H39" s="207">
        <f t="shared" si="1"/>
        <v>0</v>
      </c>
      <c r="I39" s="15">
        <f t="shared" si="2"/>
        <v>0</v>
      </c>
      <c r="J39" s="18"/>
      <c r="K39" s="19"/>
    </row>
    <row r="40" spans="1:11" ht="13.5" customHeight="1">
      <c r="A40" s="17" t="s">
        <v>79</v>
      </c>
      <c r="B40" s="18" t="s">
        <v>80</v>
      </c>
      <c r="C40" s="17" t="s">
        <v>22</v>
      </c>
      <c r="D40" s="17">
        <v>60</v>
      </c>
      <c r="E40" s="201"/>
      <c r="F40" s="201">
        <f t="shared" si="0"/>
        <v>0</v>
      </c>
      <c r="G40" s="18"/>
      <c r="H40" s="207">
        <f t="shared" si="1"/>
        <v>0</v>
      </c>
      <c r="I40" s="15">
        <f t="shared" si="2"/>
        <v>0</v>
      </c>
      <c r="J40" s="18"/>
      <c r="K40" s="19"/>
    </row>
    <row r="41" spans="1:11" ht="14.25" customHeight="1">
      <c r="A41" s="17" t="s">
        <v>81</v>
      </c>
      <c r="B41" s="18" t="s">
        <v>82</v>
      </c>
      <c r="C41" s="17" t="s">
        <v>22</v>
      </c>
      <c r="D41" s="17">
        <v>15</v>
      </c>
      <c r="E41" s="201"/>
      <c r="F41" s="201">
        <f t="shared" si="0"/>
        <v>0</v>
      </c>
      <c r="G41" s="18"/>
      <c r="H41" s="207">
        <f t="shared" si="1"/>
        <v>0</v>
      </c>
      <c r="I41" s="15">
        <f t="shared" si="2"/>
        <v>0</v>
      </c>
      <c r="J41" s="18"/>
      <c r="K41" s="19"/>
    </row>
    <row r="42" spans="1:11" ht="13.5" customHeight="1">
      <c r="A42" s="17" t="s">
        <v>83</v>
      </c>
      <c r="B42" s="18" t="s">
        <v>84</v>
      </c>
      <c r="C42" s="17" t="s">
        <v>22</v>
      </c>
      <c r="D42" s="17">
        <v>15</v>
      </c>
      <c r="E42" s="201"/>
      <c r="F42" s="201">
        <f t="shared" si="0"/>
        <v>0</v>
      </c>
      <c r="G42" s="18"/>
      <c r="H42" s="207">
        <f t="shared" si="1"/>
        <v>0</v>
      </c>
      <c r="I42" s="15">
        <f t="shared" si="2"/>
        <v>0</v>
      </c>
      <c r="J42" s="18"/>
      <c r="K42" s="19"/>
    </row>
    <row r="43" spans="1:11" ht="15" customHeight="1">
      <c r="A43" s="17" t="s">
        <v>85</v>
      </c>
      <c r="B43" s="18" t="s">
        <v>86</v>
      </c>
      <c r="C43" s="17" t="s">
        <v>22</v>
      </c>
      <c r="D43" s="17">
        <v>30</v>
      </c>
      <c r="E43" s="201"/>
      <c r="F43" s="201">
        <f t="shared" si="0"/>
        <v>0</v>
      </c>
      <c r="G43" s="18"/>
      <c r="H43" s="207">
        <f t="shared" si="1"/>
        <v>0</v>
      </c>
      <c r="I43" s="15">
        <f t="shared" si="2"/>
        <v>0</v>
      </c>
      <c r="J43" s="18"/>
      <c r="K43" s="19"/>
    </row>
    <row r="44" spans="1:11" ht="13.5" customHeight="1">
      <c r="A44" s="17" t="s">
        <v>87</v>
      </c>
      <c r="B44" s="18" t="s">
        <v>88</v>
      </c>
      <c r="C44" s="17" t="s">
        <v>22</v>
      </c>
      <c r="D44" s="17">
        <v>15</v>
      </c>
      <c r="E44" s="201"/>
      <c r="F44" s="201">
        <f t="shared" si="0"/>
        <v>0</v>
      </c>
      <c r="G44" s="18"/>
      <c r="H44" s="207">
        <f t="shared" si="1"/>
        <v>0</v>
      </c>
      <c r="I44" s="15">
        <f t="shared" si="2"/>
        <v>0</v>
      </c>
      <c r="J44" s="18"/>
      <c r="K44" s="19"/>
    </row>
    <row r="45" spans="1:11" ht="14.25" customHeight="1">
      <c r="A45" s="17" t="s">
        <v>89</v>
      </c>
      <c r="B45" s="18" t="s">
        <v>90</v>
      </c>
      <c r="C45" s="17" t="s">
        <v>22</v>
      </c>
      <c r="D45" s="17">
        <v>15</v>
      </c>
      <c r="E45" s="201"/>
      <c r="F45" s="201">
        <f t="shared" si="0"/>
        <v>0</v>
      </c>
      <c r="G45" s="18"/>
      <c r="H45" s="207">
        <f t="shared" si="1"/>
        <v>0</v>
      </c>
      <c r="I45" s="15">
        <f t="shared" si="2"/>
        <v>0</v>
      </c>
      <c r="J45" s="18"/>
      <c r="K45" s="19"/>
    </row>
    <row r="46" spans="1:11" ht="12" customHeight="1">
      <c r="A46" s="17" t="s">
        <v>91</v>
      </c>
      <c r="B46" s="18" t="s">
        <v>92</v>
      </c>
      <c r="C46" s="17" t="s">
        <v>22</v>
      </c>
      <c r="D46" s="17">
        <v>15</v>
      </c>
      <c r="E46" s="201"/>
      <c r="F46" s="201">
        <f t="shared" si="0"/>
        <v>0</v>
      </c>
      <c r="G46" s="18"/>
      <c r="H46" s="207">
        <f t="shared" si="1"/>
        <v>0</v>
      </c>
      <c r="I46" s="15">
        <f t="shared" si="2"/>
        <v>0</v>
      </c>
      <c r="J46" s="18"/>
      <c r="K46" s="20"/>
    </row>
    <row r="47" spans="1:11" ht="12.75" customHeight="1">
      <c r="A47" s="17" t="s">
        <v>93</v>
      </c>
      <c r="B47" s="18" t="s">
        <v>94</v>
      </c>
      <c r="C47" s="17" t="s">
        <v>22</v>
      </c>
      <c r="D47" s="17">
        <v>60</v>
      </c>
      <c r="E47" s="201"/>
      <c r="F47" s="201">
        <f t="shared" si="0"/>
        <v>0</v>
      </c>
      <c r="G47" s="18"/>
      <c r="H47" s="207">
        <f>F47*G47%</f>
        <v>0</v>
      </c>
      <c r="I47" s="15">
        <f t="shared" si="2"/>
        <v>0</v>
      </c>
      <c r="J47" s="18"/>
      <c r="K47" s="20"/>
    </row>
    <row r="48" spans="1:11" ht="12" customHeight="1">
      <c r="A48" s="17" t="s">
        <v>95</v>
      </c>
      <c r="B48" s="18" t="s">
        <v>96</v>
      </c>
      <c r="C48" s="17" t="s">
        <v>22</v>
      </c>
      <c r="D48" s="17">
        <v>30</v>
      </c>
      <c r="E48" s="201"/>
      <c r="F48" s="201">
        <f t="shared" si="0"/>
        <v>0</v>
      </c>
      <c r="G48" s="18"/>
      <c r="H48" s="207">
        <f t="shared" si="1"/>
        <v>0</v>
      </c>
      <c r="I48" s="15">
        <f t="shared" si="2"/>
        <v>0</v>
      </c>
      <c r="J48" s="18"/>
      <c r="K48" s="20"/>
    </row>
    <row r="49" spans="1:11" ht="13.5" customHeight="1">
      <c r="A49" s="17" t="s">
        <v>97</v>
      </c>
      <c r="B49" s="18" t="s">
        <v>98</v>
      </c>
      <c r="C49" s="17" t="s">
        <v>22</v>
      </c>
      <c r="D49" s="17">
        <v>15</v>
      </c>
      <c r="E49" s="201"/>
      <c r="F49" s="201">
        <f t="shared" si="0"/>
        <v>0</v>
      </c>
      <c r="G49" s="18"/>
      <c r="H49" s="207">
        <f t="shared" si="1"/>
        <v>0</v>
      </c>
      <c r="I49" s="15">
        <f t="shared" si="2"/>
        <v>0</v>
      </c>
      <c r="J49" s="18"/>
      <c r="K49" s="20"/>
    </row>
    <row r="50" spans="1:11" ht="12" customHeight="1">
      <c r="A50" s="17" t="s">
        <v>99</v>
      </c>
      <c r="B50" s="18" t="s">
        <v>100</v>
      </c>
      <c r="C50" s="17" t="s">
        <v>22</v>
      </c>
      <c r="D50" s="17">
        <v>30</v>
      </c>
      <c r="E50" s="201"/>
      <c r="F50" s="201">
        <f t="shared" si="0"/>
        <v>0</v>
      </c>
      <c r="G50" s="18"/>
      <c r="H50" s="207">
        <f t="shared" si="1"/>
        <v>0</v>
      </c>
      <c r="I50" s="15">
        <f t="shared" si="2"/>
        <v>0</v>
      </c>
      <c r="J50" s="18"/>
      <c r="K50" s="20"/>
    </row>
    <row r="51" spans="1:11" ht="11.25" customHeight="1">
      <c r="A51" s="17" t="s">
        <v>101</v>
      </c>
      <c r="B51" s="18" t="s">
        <v>102</v>
      </c>
      <c r="C51" s="17" t="s">
        <v>22</v>
      </c>
      <c r="D51" s="17">
        <v>15</v>
      </c>
      <c r="E51" s="201"/>
      <c r="F51" s="201">
        <f t="shared" si="0"/>
        <v>0</v>
      </c>
      <c r="G51" s="18"/>
      <c r="H51" s="207">
        <f t="shared" si="1"/>
        <v>0</v>
      </c>
      <c r="I51" s="15">
        <f t="shared" si="2"/>
        <v>0</v>
      </c>
      <c r="J51" s="18"/>
      <c r="K51" s="20"/>
    </row>
    <row r="52" spans="1:11" ht="12.75" customHeight="1">
      <c r="A52" s="17" t="s">
        <v>103</v>
      </c>
      <c r="B52" s="18" t="s">
        <v>104</v>
      </c>
      <c r="C52" s="17" t="s">
        <v>22</v>
      </c>
      <c r="D52" s="17">
        <v>60</v>
      </c>
      <c r="E52" s="201"/>
      <c r="F52" s="201">
        <f t="shared" si="0"/>
        <v>0</v>
      </c>
      <c r="G52" s="18"/>
      <c r="H52" s="207">
        <f t="shared" si="1"/>
        <v>0</v>
      </c>
      <c r="I52" s="15">
        <f t="shared" si="2"/>
        <v>0</v>
      </c>
      <c r="J52" s="18"/>
      <c r="K52" s="20"/>
    </row>
    <row r="53" spans="1:11" ht="13.5" customHeight="1">
      <c r="A53" s="17" t="s">
        <v>105</v>
      </c>
      <c r="B53" s="18" t="s">
        <v>106</v>
      </c>
      <c r="C53" s="17" t="s">
        <v>22</v>
      </c>
      <c r="D53" s="17">
        <v>60</v>
      </c>
      <c r="E53" s="201"/>
      <c r="F53" s="201">
        <f t="shared" si="0"/>
        <v>0</v>
      </c>
      <c r="G53" s="18"/>
      <c r="H53" s="207">
        <f t="shared" si="1"/>
        <v>0</v>
      </c>
      <c r="I53" s="15">
        <f t="shared" si="2"/>
        <v>0</v>
      </c>
      <c r="J53" s="18"/>
      <c r="K53" s="20"/>
    </row>
    <row r="54" spans="1:11" ht="13.5" customHeight="1">
      <c r="A54" s="17" t="s">
        <v>107</v>
      </c>
      <c r="B54" s="18" t="s">
        <v>108</v>
      </c>
      <c r="C54" s="17" t="s">
        <v>22</v>
      </c>
      <c r="D54" s="17">
        <v>75</v>
      </c>
      <c r="E54" s="201"/>
      <c r="F54" s="201">
        <f t="shared" si="0"/>
        <v>0</v>
      </c>
      <c r="G54" s="18"/>
      <c r="H54" s="207">
        <f t="shared" si="1"/>
        <v>0</v>
      </c>
      <c r="I54" s="15">
        <f t="shared" si="2"/>
        <v>0</v>
      </c>
      <c r="J54" s="18"/>
      <c r="K54" s="20"/>
    </row>
    <row r="55" spans="1:11" ht="13.5" customHeight="1">
      <c r="A55" s="17" t="s">
        <v>109</v>
      </c>
      <c r="B55" s="18" t="s">
        <v>110</v>
      </c>
      <c r="C55" s="17" t="s">
        <v>22</v>
      </c>
      <c r="D55" s="17">
        <v>30</v>
      </c>
      <c r="E55" s="201"/>
      <c r="F55" s="201">
        <f t="shared" si="0"/>
        <v>0</v>
      </c>
      <c r="G55" s="18"/>
      <c r="H55" s="207">
        <f t="shared" si="1"/>
        <v>0</v>
      </c>
      <c r="I55" s="15">
        <f t="shared" si="2"/>
        <v>0</v>
      </c>
      <c r="J55" s="18"/>
      <c r="K55" s="20"/>
    </row>
    <row r="56" spans="1:11" ht="13.5" customHeight="1">
      <c r="A56" s="17" t="s">
        <v>111</v>
      </c>
      <c r="B56" s="18" t="s">
        <v>112</v>
      </c>
      <c r="C56" s="17" t="s">
        <v>22</v>
      </c>
      <c r="D56" s="17">
        <v>30</v>
      </c>
      <c r="E56" s="201"/>
      <c r="F56" s="201">
        <f t="shared" si="0"/>
        <v>0</v>
      </c>
      <c r="G56" s="18"/>
      <c r="H56" s="207">
        <f t="shared" si="1"/>
        <v>0</v>
      </c>
      <c r="I56" s="15">
        <f t="shared" si="2"/>
        <v>0</v>
      </c>
      <c r="J56" s="18"/>
      <c r="K56" s="20"/>
    </row>
    <row r="57" spans="1:11" ht="12" customHeight="1">
      <c r="A57" s="17" t="s">
        <v>113</v>
      </c>
      <c r="B57" s="18" t="s">
        <v>114</v>
      </c>
      <c r="C57" s="17" t="s">
        <v>22</v>
      </c>
      <c r="D57" s="17">
        <v>15</v>
      </c>
      <c r="E57" s="201"/>
      <c r="F57" s="201">
        <f t="shared" si="0"/>
        <v>0</v>
      </c>
      <c r="G57" s="18"/>
      <c r="H57" s="207">
        <f t="shared" si="1"/>
        <v>0</v>
      </c>
      <c r="I57" s="15">
        <f t="shared" si="2"/>
        <v>0</v>
      </c>
      <c r="J57" s="18"/>
      <c r="K57" s="20"/>
    </row>
    <row r="58" spans="1:11" ht="13.5" customHeight="1">
      <c r="A58" s="17" t="s">
        <v>115</v>
      </c>
      <c r="B58" s="18" t="s">
        <v>116</v>
      </c>
      <c r="C58" s="17" t="s">
        <v>22</v>
      </c>
      <c r="D58" s="17">
        <v>60</v>
      </c>
      <c r="E58" s="201"/>
      <c r="F58" s="201">
        <f t="shared" si="0"/>
        <v>0</v>
      </c>
      <c r="G58" s="18"/>
      <c r="H58" s="207">
        <f t="shared" si="1"/>
        <v>0</v>
      </c>
      <c r="I58" s="15">
        <f t="shared" si="2"/>
        <v>0</v>
      </c>
      <c r="J58" s="18"/>
      <c r="K58" s="20"/>
    </row>
    <row r="59" spans="1:11" ht="12.75" customHeight="1">
      <c r="A59" s="17" t="s">
        <v>117</v>
      </c>
      <c r="B59" s="18" t="s">
        <v>118</v>
      </c>
      <c r="C59" s="17" t="s">
        <v>22</v>
      </c>
      <c r="D59" s="17">
        <v>30</v>
      </c>
      <c r="E59" s="201"/>
      <c r="F59" s="201">
        <f t="shared" si="0"/>
        <v>0</v>
      </c>
      <c r="G59" s="18"/>
      <c r="H59" s="207">
        <f t="shared" si="1"/>
        <v>0</v>
      </c>
      <c r="I59" s="15">
        <f t="shared" si="2"/>
        <v>0</v>
      </c>
      <c r="J59" s="18"/>
      <c r="K59" s="20"/>
    </row>
    <row r="60" spans="1:11" ht="12.75" customHeight="1">
      <c r="A60" s="17" t="s">
        <v>119</v>
      </c>
      <c r="B60" s="18" t="s">
        <v>120</v>
      </c>
      <c r="C60" s="17" t="s">
        <v>22</v>
      </c>
      <c r="D60" s="17">
        <v>15</v>
      </c>
      <c r="E60" s="201"/>
      <c r="F60" s="201">
        <f t="shared" si="0"/>
        <v>0</v>
      </c>
      <c r="G60" s="18"/>
      <c r="H60" s="207">
        <f t="shared" si="1"/>
        <v>0</v>
      </c>
      <c r="I60" s="15">
        <f t="shared" si="2"/>
        <v>0</v>
      </c>
      <c r="J60" s="18"/>
      <c r="K60" s="20"/>
    </row>
    <row r="61" spans="1:11" ht="13.5" customHeight="1">
      <c r="A61" s="17" t="s">
        <v>121</v>
      </c>
      <c r="B61" s="18" t="s">
        <v>122</v>
      </c>
      <c r="C61" s="17" t="s">
        <v>22</v>
      </c>
      <c r="D61" s="17">
        <v>60</v>
      </c>
      <c r="E61" s="201"/>
      <c r="F61" s="201">
        <f t="shared" si="0"/>
        <v>0</v>
      </c>
      <c r="G61" s="18"/>
      <c r="H61" s="207">
        <f t="shared" si="1"/>
        <v>0</v>
      </c>
      <c r="I61" s="15">
        <f t="shared" si="2"/>
        <v>0</v>
      </c>
      <c r="J61" s="18"/>
      <c r="K61" s="20"/>
    </row>
    <row r="62" spans="1:11" ht="15" customHeight="1">
      <c r="A62" s="17" t="s">
        <v>123</v>
      </c>
      <c r="B62" s="18" t="s">
        <v>124</v>
      </c>
      <c r="C62" s="17" t="s">
        <v>22</v>
      </c>
      <c r="D62" s="17">
        <v>60</v>
      </c>
      <c r="E62" s="201"/>
      <c r="F62" s="201">
        <f t="shared" si="0"/>
        <v>0</v>
      </c>
      <c r="G62" s="18"/>
      <c r="H62" s="207">
        <f t="shared" si="1"/>
        <v>0</v>
      </c>
      <c r="I62" s="15">
        <f t="shared" si="2"/>
        <v>0</v>
      </c>
      <c r="J62" s="18"/>
      <c r="K62" s="20"/>
    </row>
    <row r="63" spans="1:11" ht="15" customHeight="1">
      <c r="A63" s="17" t="s">
        <v>125</v>
      </c>
      <c r="B63" s="18" t="s">
        <v>126</v>
      </c>
      <c r="C63" s="17" t="s">
        <v>22</v>
      </c>
      <c r="D63" s="17">
        <v>30</v>
      </c>
      <c r="E63" s="201"/>
      <c r="F63" s="201">
        <f t="shared" si="0"/>
        <v>0</v>
      </c>
      <c r="G63" s="18"/>
      <c r="H63" s="207">
        <f t="shared" si="1"/>
        <v>0</v>
      </c>
      <c r="I63" s="15">
        <f t="shared" si="2"/>
        <v>0</v>
      </c>
      <c r="J63" s="18"/>
      <c r="K63" s="20"/>
    </row>
    <row r="64" spans="1:11" ht="13.5" customHeight="1">
      <c r="A64" s="17" t="s">
        <v>127</v>
      </c>
      <c r="B64" s="18" t="s">
        <v>128</v>
      </c>
      <c r="C64" s="17" t="s">
        <v>22</v>
      </c>
      <c r="D64" s="17">
        <v>30</v>
      </c>
      <c r="E64" s="201"/>
      <c r="F64" s="201">
        <f t="shared" si="0"/>
        <v>0</v>
      </c>
      <c r="G64" s="18"/>
      <c r="H64" s="207">
        <f t="shared" si="1"/>
        <v>0</v>
      </c>
      <c r="I64" s="15">
        <f t="shared" si="2"/>
        <v>0</v>
      </c>
      <c r="J64" s="18"/>
      <c r="K64" s="20"/>
    </row>
    <row r="65" spans="1:11" ht="12" customHeight="1">
      <c r="A65" s="17" t="s">
        <v>129</v>
      </c>
      <c r="B65" s="18" t="s">
        <v>130</v>
      </c>
      <c r="C65" s="17" t="s">
        <v>22</v>
      </c>
      <c r="D65" s="17">
        <v>90</v>
      </c>
      <c r="E65" s="201"/>
      <c r="F65" s="201">
        <f t="shared" si="0"/>
        <v>0</v>
      </c>
      <c r="G65" s="18"/>
      <c r="H65" s="207">
        <f t="shared" si="1"/>
        <v>0</v>
      </c>
      <c r="I65" s="15">
        <f t="shared" si="2"/>
        <v>0</v>
      </c>
      <c r="J65" s="18"/>
      <c r="K65" s="20"/>
    </row>
    <row r="66" spans="1:11" ht="17.25" customHeight="1">
      <c r="A66" s="21" t="s">
        <v>131</v>
      </c>
      <c r="B66" s="22" t="s">
        <v>132</v>
      </c>
      <c r="C66" s="21" t="s">
        <v>22</v>
      </c>
      <c r="D66" s="21">
        <v>15</v>
      </c>
      <c r="E66" s="201"/>
      <c r="F66" s="201">
        <f t="shared" si="0"/>
        <v>0</v>
      </c>
      <c r="G66" s="22"/>
      <c r="H66" s="207">
        <f t="shared" si="1"/>
        <v>0</v>
      </c>
      <c r="I66" s="15">
        <f t="shared" si="2"/>
        <v>0</v>
      </c>
      <c r="J66" s="22"/>
      <c r="K66" s="20"/>
    </row>
    <row r="67" spans="1:11" ht="14.25" customHeight="1">
      <c r="A67" s="17" t="s">
        <v>133</v>
      </c>
      <c r="B67" s="18" t="s">
        <v>134</v>
      </c>
      <c r="C67" s="17" t="s">
        <v>22</v>
      </c>
      <c r="D67" s="17">
        <v>15</v>
      </c>
      <c r="E67" s="201"/>
      <c r="F67" s="201">
        <f t="shared" si="0"/>
        <v>0</v>
      </c>
      <c r="G67" s="18"/>
      <c r="H67" s="207">
        <f t="shared" si="1"/>
        <v>0</v>
      </c>
      <c r="I67" s="15">
        <f t="shared" si="2"/>
        <v>0</v>
      </c>
      <c r="J67" s="18"/>
      <c r="K67" s="23"/>
    </row>
    <row r="68" spans="1:11" ht="14.25" customHeight="1">
      <c r="A68" s="168" t="s">
        <v>135</v>
      </c>
      <c r="B68" s="169" t="s">
        <v>352</v>
      </c>
      <c r="C68" s="168" t="s">
        <v>22</v>
      </c>
      <c r="D68" s="168">
        <v>30</v>
      </c>
      <c r="E68" s="201"/>
      <c r="F68" s="201">
        <f t="shared" si="0"/>
        <v>0</v>
      </c>
      <c r="G68" s="18"/>
      <c r="H68" s="207">
        <f t="shared" si="1"/>
        <v>0</v>
      </c>
      <c r="I68" s="15">
        <f t="shared" si="2"/>
        <v>0</v>
      </c>
      <c r="J68" s="18"/>
      <c r="K68" s="23"/>
    </row>
    <row r="69" spans="1:11" ht="17.25" customHeight="1">
      <c r="A69" s="24" t="s">
        <v>136</v>
      </c>
      <c r="B69" s="25" t="s">
        <v>137</v>
      </c>
      <c r="C69" s="26"/>
      <c r="D69" s="26"/>
      <c r="E69" s="203"/>
      <c r="F69" s="203"/>
      <c r="G69" s="27"/>
      <c r="H69" s="27"/>
      <c r="I69" s="27"/>
      <c r="J69" s="28"/>
      <c r="K69" s="29"/>
    </row>
    <row r="70" spans="1:11" ht="17.25" customHeight="1">
      <c r="A70" s="168">
        <v>60</v>
      </c>
      <c r="B70" s="169" t="s">
        <v>138</v>
      </c>
      <c r="C70" s="17" t="s">
        <v>139</v>
      </c>
      <c r="D70" s="17">
        <v>15</v>
      </c>
      <c r="E70" s="201"/>
      <c r="F70" s="202">
        <f>D70*E70</f>
        <v>0</v>
      </c>
      <c r="G70" s="18"/>
      <c r="H70" s="207">
        <f t="shared" si="1"/>
        <v>0</v>
      </c>
      <c r="I70" s="15">
        <f t="shared" si="2"/>
        <v>0</v>
      </c>
      <c r="J70" s="18"/>
      <c r="K70" s="20"/>
    </row>
    <row r="71" spans="1:11" ht="17.25" customHeight="1">
      <c r="A71" s="168">
        <v>61</v>
      </c>
      <c r="B71" s="18" t="s">
        <v>353</v>
      </c>
      <c r="C71" s="17" t="s">
        <v>139</v>
      </c>
      <c r="D71" s="17">
        <v>15</v>
      </c>
      <c r="E71" s="201"/>
      <c r="F71" s="202">
        <f aca="true" t="shared" si="3" ref="F71:F89">D71*E71</f>
        <v>0</v>
      </c>
      <c r="G71" s="18"/>
      <c r="H71" s="207">
        <f t="shared" si="1"/>
        <v>0</v>
      </c>
      <c r="I71" s="15">
        <f t="shared" si="2"/>
        <v>0</v>
      </c>
      <c r="J71" s="18"/>
      <c r="K71" s="20"/>
    </row>
    <row r="72" spans="1:11" ht="17.25" customHeight="1">
      <c r="A72" s="168">
        <v>62</v>
      </c>
      <c r="B72" s="18" t="s">
        <v>354</v>
      </c>
      <c r="C72" s="17" t="s">
        <v>139</v>
      </c>
      <c r="D72" s="17">
        <v>9</v>
      </c>
      <c r="E72" s="201"/>
      <c r="F72" s="202">
        <f t="shared" si="3"/>
        <v>0</v>
      </c>
      <c r="G72" s="18"/>
      <c r="H72" s="207">
        <f t="shared" si="1"/>
        <v>0</v>
      </c>
      <c r="I72" s="15">
        <f t="shared" si="2"/>
        <v>0</v>
      </c>
      <c r="J72" s="18"/>
      <c r="K72" s="20"/>
    </row>
    <row r="73" spans="1:11" ht="17.25" customHeight="1">
      <c r="A73" s="168">
        <v>63</v>
      </c>
      <c r="B73" s="18" t="s">
        <v>355</v>
      </c>
      <c r="C73" s="17" t="s">
        <v>139</v>
      </c>
      <c r="D73" s="17">
        <v>15</v>
      </c>
      <c r="E73" s="201"/>
      <c r="F73" s="202">
        <f t="shared" si="3"/>
        <v>0</v>
      </c>
      <c r="G73" s="18"/>
      <c r="H73" s="207">
        <f t="shared" si="1"/>
        <v>0</v>
      </c>
      <c r="I73" s="15">
        <f t="shared" si="2"/>
        <v>0</v>
      </c>
      <c r="J73" s="18"/>
      <c r="K73" s="20"/>
    </row>
    <row r="74" spans="1:11" ht="17.25" customHeight="1">
      <c r="A74" s="168">
        <v>64</v>
      </c>
      <c r="B74" s="18" t="s">
        <v>356</v>
      </c>
      <c r="C74" s="17" t="s">
        <v>139</v>
      </c>
      <c r="D74" s="17">
        <v>9</v>
      </c>
      <c r="E74" s="201"/>
      <c r="F74" s="202">
        <f t="shared" si="3"/>
        <v>0</v>
      </c>
      <c r="G74" s="18"/>
      <c r="H74" s="207">
        <f t="shared" si="1"/>
        <v>0</v>
      </c>
      <c r="I74" s="15">
        <f t="shared" si="2"/>
        <v>0</v>
      </c>
      <c r="J74" s="18"/>
      <c r="K74" s="20"/>
    </row>
    <row r="75" spans="1:11" ht="17.25" customHeight="1">
      <c r="A75" s="168">
        <v>65</v>
      </c>
      <c r="B75" s="18" t="s">
        <v>357</v>
      </c>
      <c r="C75" s="17" t="s">
        <v>139</v>
      </c>
      <c r="D75" s="17">
        <v>9</v>
      </c>
      <c r="E75" s="201"/>
      <c r="F75" s="202">
        <f t="shared" si="3"/>
        <v>0</v>
      </c>
      <c r="G75" s="18"/>
      <c r="H75" s="207">
        <f t="shared" si="1"/>
        <v>0</v>
      </c>
      <c r="I75" s="15">
        <f t="shared" si="2"/>
        <v>0</v>
      </c>
      <c r="J75" s="18"/>
      <c r="K75" s="20"/>
    </row>
    <row r="76" spans="1:11" ht="17.25" customHeight="1">
      <c r="A76" s="168">
        <v>66</v>
      </c>
      <c r="B76" s="18" t="s">
        <v>358</v>
      </c>
      <c r="C76" s="17" t="s">
        <v>139</v>
      </c>
      <c r="D76" s="17">
        <v>15</v>
      </c>
      <c r="E76" s="201"/>
      <c r="F76" s="202">
        <f t="shared" si="3"/>
        <v>0</v>
      </c>
      <c r="G76" s="18"/>
      <c r="H76" s="207">
        <f aca="true" t="shared" si="4" ref="H76:H89">F76*G76%</f>
        <v>0</v>
      </c>
      <c r="I76" s="15">
        <f aca="true" t="shared" si="5" ref="I76:I89">F76+H76</f>
        <v>0</v>
      </c>
      <c r="J76" s="18"/>
      <c r="K76" s="20"/>
    </row>
    <row r="77" spans="1:11" ht="17.25" customHeight="1">
      <c r="A77" s="168">
        <v>67</v>
      </c>
      <c r="B77" s="18" t="s">
        <v>359</v>
      </c>
      <c r="C77" s="17" t="s">
        <v>139</v>
      </c>
      <c r="D77" s="17">
        <v>15</v>
      </c>
      <c r="E77" s="201"/>
      <c r="F77" s="202">
        <f t="shared" si="3"/>
        <v>0</v>
      </c>
      <c r="G77" s="18"/>
      <c r="H77" s="207">
        <f t="shared" si="4"/>
        <v>0</v>
      </c>
      <c r="I77" s="15">
        <f t="shared" si="5"/>
        <v>0</v>
      </c>
      <c r="J77" s="18"/>
      <c r="K77" s="20"/>
    </row>
    <row r="78" spans="1:11" ht="17.25" customHeight="1">
      <c r="A78" s="168">
        <v>68</v>
      </c>
      <c r="B78" s="18" t="s">
        <v>360</v>
      </c>
      <c r="C78" s="17" t="s">
        <v>139</v>
      </c>
      <c r="D78" s="17">
        <v>9</v>
      </c>
      <c r="E78" s="201"/>
      <c r="F78" s="202">
        <f t="shared" si="3"/>
        <v>0</v>
      </c>
      <c r="G78" s="18"/>
      <c r="H78" s="207">
        <f t="shared" si="4"/>
        <v>0</v>
      </c>
      <c r="I78" s="15">
        <f t="shared" si="5"/>
        <v>0</v>
      </c>
      <c r="J78" s="18"/>
      <c r="K78" s="20"/>
    </row>
    <row r="79" spans="1:11" ht="17.25" customHeight="1">
      <c r="A79" s="168">
        <v>69</v>
      </c>
      <c r="B79" s="18" t="s">
        <v>361</v>
      </c>
      <c r="C79" s="17" t="s">
        <v>139</v>
      </c>
      <c r="D79" s="17">
        <v>15</v>
      </c>
      <c r="E79" s="201"/>
      <c r="F79" s="202">
        <f t="shared" si="3"/>
        <v>0</v>
      </c>
      <c r="G79" s="18"/>
      <c r="H79" s="207">
        <f t="shared" si="4"/>
        <v>0</v>
      </c>
      <c r="I79" s="15">
        <f t="shared" si="5"/>
        <v>0</v>
      </c>
      <c r="J79" s="18"/>
      <c r="K79" s="20"/>
    </row>
    <row r="80" spans="1:11" ht="17.25" customHeight="1">
      <c r="A80" s="168">
        <v>70</v>
      </c>
      <c r="B80" s="18" t="s">
        <v>362</v>
      </c>
      <c r="C80" s="17" t="s">
        <v>139</v>
      </c>
      <c r="D80" s="17">
        <v>9</v>
      </c>
      <c r="E80" s="201"/>
      <c r="F80" s="202">
        <f t="shared" si="3"/>
        <v>0</v>
      </c>
      <c r="G80" s="18"/>
      <c r="H80" s="207">
        <f t="shared" si="4"/>
        <v>0</v>
      </c>
      <c r="I80" s="15">
        <f t="shared" si="5"/>
        <v>0</v>
      </c>
      <c r="J80" s="18"/>
      <c r="K80" s="20"/>
    </row>
    <row r="81" spans="1:11" ht="17.25" customHeight="1">
      <c r="A81" s="168">
        <v>71</v>
      </c>
      <c r="B81" s="18" t="s">
        <v>363</v>
      </c>
      <c r="C81" s="17" t="s">
        <v>139</v>
      </c>
      <c r="D81" s="17">
        <v>9</v>
      </c>
      <c r="E81" s="201"/>
      <c r="F81" s="202">
        <f t="shared" si="3"/>
        <v>0</v>
      </c>
      <c r="G81" s="18"/>
      <c r="H81" s="207">
        <f t="shared" si="4"/>
        <v>0</v>
      </c>
      <c r="I81" s="15">
        <f t="shared" si="5"/>
        <v>0</v>
      </c>
      <c r="J81" s="18"/>
      <c r="K81" s="20"/>
    </row>
    <row r="82" spans="1:11" ht="17.25" customHeight="1">
      <c r="A82" s="168">
        <v>72</v>
      </c>
      <c r="B82" s="18" t="s">
        <v>140</v>
      </c>
      <c r="C82" s="17" t="s">
        <v>139</v>
      </c>
      <c r="D82" s="17">
        <v>9</v>
      </c>
      <c r="E82" s="201"/>
      <c r="F82" s="202">
        <f t="shared" si="3"/>
        <v>0</v>
      </c>
      <c r="G82" s="18"/>
      <c r="H82" s="207">
        <f t="shared" si="4"/>
        <v>0</v>
      </c>
      <c r="I82" s="15">
        <f t="shared" si="5"/>
        <v>0</v>
      </c>
      <c r="J82" s="18"/>
      <c r="K82" s="20"/>
    </row>
    <row r="83" spans="1:11" ht="17.25" customHeight="1">
      <c r="A83" s="168">
        <v>73</v>
      </c>
      <c r="B83" s="18" t="s">
        <v>364</v>
      </c>
      <c r="C83" s="17" t="s">
        <v>141</v>
      </c>
      <c r="D83" s="17">
        <v>15</v>
      </c>
      <c r="E83" s="201"/>
      <c r="F83" s="202">
        <f t="shared" si="3"/>
        <v>0</v>
      </c>
      <c r="G83" s="18"/>
      <c r="H83" s="207">
        <f t="shared" si="4"/>
        <v>0</v>
      </c>
      <c r="I83" s="15">
        <f t="shared" si="5"/>
        <v>0</v>
      </c>
      <c r="J83" s="18"/>
      <c r="K83" s="20"/>
    </row>
    <row r="84" spans="1:11" ht="17.25" customHeight="1">
      <c r="A84" s="168">
        <v>74</v>
      </c>
      <c r="B84" s="18" t="s">
        <v>365</v>
      </c>
      <c r="C84" s="17" t="s">
        <v>141</v>
      </c>
      <c r="D84" s="17">
        <v>9</v>
      </c>
      <c r="E84" s="201"/>
      <c r="F84" s="202">
        <f t="shared" si="3"/>
        <v>0</v>
      </c>
      <c r="G84" s="18"/>
      <c r="H84" s="207">
        <f t="shared" si="4"/>
        <v>0</v>
      </c>
      <c r="I84" s="15">
        <f t="shared" si="5"/>
        <v>0</v>
      </c>
      <c r="J84" s="18"/>
      <c r="K84" s="20"/>
    </row>
    <row r="85" spans="1:11" ht="17.25" customHeight="1">
      <c r="A85" s="168">
        <v>75</v>
      </c>
      <c r="B85" s="18" t="s">
        <v>366</v>
      </c>
      <c r="C85" s="17" t="s">
        <v>142</v>
      </c>
      <c r="D85" s="17">
        <v>9</v>
      </c>
      <c r="E85" s="201"/>
      <c r="F85" s="202">
        <f t="shared" si="3"/>
        <v>0</v>
      </c>
      <c r="G85" s="18"/>
      <c r="H85" s="207">
        <f t="shared" si="4"/>
        <v>0</v>
      </c>
      <c r="I85" s="15">
        <f t="shared" si="5"/>
        <v>0</v>
      </c>
      <c r="J85" s="18"/>
      <c r="K85" s="20"/>
    </row>
    <row r="86" spans="1:11" ht="17.25" customHeight="1">
      <c r="A86" s="168">
        <v>76</v>
      </c>
      <c r="B86" s="18" t="s">
        <v>367</v>
      </c>
      <c r="C86" s="17" t="s">
        <v>141</v>
      </c>
      <c r="D86" s="17">
        <v>6</v>
      </c>
      <c r="E86" s="201"/>
      <c r="F86" s="202">
        <f t="shared" si="3"/>
        <v>0</v>
      </c>
      <c r="G86" s="18"/>
      <c r="H86" s="207">
        <f t="shared" si="4"/>
        <v>0</v>
      </c>
      <c r="I86" s="15">
        <f t="shared" si="5"/>
        <v>0</v>
      </c>
      <c r="J86" s="18"/>
      <c r="K86" s="20"/>
    </row>
    <row r="87" spans="1:11" ht="17.25" customHeight="1">
      <c r="A87" s="168">
        <v>77</v>
      </c>
      <c r="B87" s="18" t="s">
        <v>368</v>
      </c>
      <c r="C87" s="17" t="s">
        <v>141</v>
      </c>
      <c r="D87" s="17">
        <v>3</v>
      </c>
      <c r="E87" s="201"/>
      <c r="F87" s="202">
        <f t="shared" si="3"/>
        <v>0</v>
      </c>
      <c r="G87" s="18"/>
      <c r="H87" s="207">
        <f t="shared" si="4"/>
        <v>0</v>
      </c>
      <c r="I87" s="15">
        <f t="shared" si="5"/>
        <v>0</v>
      </c>
      <c r="J87" s="18"/>
      <c r="K87" s="20"/>
    </row>
    <row r="88" spans="1:11" ht="17.25" customHeight="1">
      <c r="A88" s="168">
        <v>78</v>
      </c>
      <c r="B88" s="18" t="s">
        <v>369</v>
      </c>
      <c r="C88" s="17" t="s">
        <v>141</v>
      </c>
      <c r="D88" s="17">
        <v>6</v>
      </c>
      <c r="E88" s="201"/>
      <c r="F88" s="202">
        <f t="shared" si="3"/>
        <v>0</v>
      </c>
      <c r="G88" s="18"/>
      <c r="H88" s="207">
        <f t="shared" si="4"/>
        <v>0</v>
      </c>
      <c r="I88" s="15">
        <f t="shared" si="5"/>
        <v>0</v>
      </c>
      <c r="J88" s="22"/>
      <c r="K88" s="32"/>
    </row>
    <row r="89" spans="1:11" ht="17.25" customHeight="1">
      <c r="A89" s="168">
        <v>79</v>
      </c>
      <c r="B89" s="18" t="s">
        <v>370</v>
      </c>
      <c r="C89" s="17" t="s">
        <v>141</v>
      </c>
      <c r="D89" s="17">
        <v>6</v>
      </c>
      <c r="E89" s="201"/>
      <c r="F89" s="202">
        <f t="shared" si="3"/>
        <v>0</v>
      </c>
      <c r="G89" s="18"/>
      <c r="H89" s="207">
        <f t="shared" si="4"/>
        <v>0</v>
      </c>
      <c r="I89" s="15">
        <f t="shared" si="5"/>
        <v>0</v>
      </c>
      <c r="J89" s="18"/>
      <c r="K89" s="20"/>
    </row>
    <row r="90" spans="1:11" ht="17.25" customHeight="1">
      <c r="A90" s="258" t="s">
        <v>143</v>
      </c>
      <c r="B90" s="258"/>
      <c r="C90" s="196"/>
      <c r="D90" s="196"/>
      <c r="E90" s="204"/>
      <c r="F90" s="202">
        <f>SUM(F11:F89)</f>
        <v>0</v>
      </c>
      <c r="G90" s="197"/>
      <c r="H90" s="228">
        <f>SUM(H11:H89)</f>
        <v>0</v>
      </c>
      <c r="I90" s="228">
        <f>SUM(I11:I89)</f>
        <v>0</v>
      </c>
      <c r="J90" s="197"/>
      <c r="K90" s="198"/>
    </row>
    <row r="91" spans="1:10" ht="18.75" customHeight="1">
      <c r="A91" s="7" t="s">
        <v>144</v>
      </c>
      <c r="B91" s="3"/>
      <c r="C91" s="4"/>
      <c r="D91" s="4"/>
      <c r="E91" s="205"/>
      <c r="F91" s="205"/>
      <c r="G91" s="3"/>
      <c r="H91" s="3"/>
      <c r="I91" s="3"/>
      <c r="J91" s="3"/>
    </row>
    <row r="92" spans="1:6" ht="18.75" customHeight="1">
      <c r="A92" s="7" t="s">
        <v>145</v>
      </c>
      <c r="E92" s="205"/>
      <c r="F92" s="205"/>
    </row>
    <row r="93" spans="1:6" ht="18.75" customHeight="1">
      <c r="A93" s="7" t="s">
        <v>146</v>
      </c>
      <c r="E93" s="205"/>
      <c r="F93" s="205"/>
    </row>
    <row r="94" spans="1:6" ht="18.75" customHeight="1">
      <c r="A94" s="7" t="s">
        <v>145</v>
      </c>
      <c r="E94" s="205"/>
      <c r="F94" s="205"/>
    </row>
    <row r="95" spans="5:6" ht="16.5" customHeight="1">
      <c r="E95" s="205"/>
      <c r="F95" s="205"/>
    </row>
    <row r="96" spans="1:6" ht="16.5" customHeight="1">
      <c r="A96" s="33" t="s">
        <v>147</v>
      </c>
      <c r="E96" s="205"/>
      <c r="F96" s="205"/>
    </row>
    <row r="97" spans="1:7" ht="16.5" customHeight="1">
      <c r="A97" s="170" t="s">
        <v>148</v>
      </c>
      <c r="B97" s="171"/>
      <c r="C97" s="172"/>
      <c r="D97" s="172"/>
      <c r="E97" s="206"/>
      <c r="F97" s="206"/>
      <c r="G97" s="171"/>
    </row>
    <row r="98" spans="5:6" ht="16.5" customHeight="1">
      <c r="E98" s="205"/>
      <c r="F98" s="205"/>
    </row>
    <row r="99" spans="5:6" ht="16.5" customHeight="1">
      <c r="E99" s="205"/>
      <c r="F99" s="205"/>
    </row>
    <row r="100" spans="5:6" ht="16.5" customHeight="1">
      <c r="E100" s="205"/>
      <c r="F100" s="205"/>
    </row>
    <row r="101" spans="5:6" ht="16.5" customHeight="1">
      <c r="E101" s="205"/>
      <c r="F101" s="205"/>
    </row>
    <row r="102" spans="5:6" ht="16.5" customHeight="1">
      <c r="E102" s="205"/>
      <c r="F102" s="205"/>
    </row>
    <row r="103" spans="5:6" ht="16.5" customHeight="1">
      <c r="E103" s="205"/>
      <c r="F103" s="205"/>
    </row>
    <row r="104" spans="5:6" ht="16.5" customHeight="1">
      <c r="E104" s="205"/>
      <c r="F104" s="205"/>
    </row>
    <row r="105" spans="5:6" ht="16.5" customHeight="1">
      <c r="E105" s="205"/>
      <c r="F105" s="205"/>
    </row>
    <row r="106" spans="5:6" ht="16.5" customHeight="1">
      <c r="E106" s="205"/>
      <c r="F106" s="205"/>
    </row>
    <row r="107" spans="5:6" ht="16.5" customHeight="1">
      <c r="E107" s="205"/>
      <c r="F107" s="205"/>
    </row>
    <row r="108" spans="5:6" ht="16.5" customHeight="1">
      <c r="E108" s="205"/>
      <c r="F108" s="205"/>
    </row>
    <row r="109" spans="5:6" ht="16.5" customHeight="1">
      <c r="E109" s="205"/>
      <c r="F109" s="205"/>
    </row>
    <row r="110" spans="5:6" ht="16.5" customHeight="1">
      <c r="E110" s="205"/>
      <c r="F110" s="205"/>
    </row>
    <row r="111" spans="5:6" ht="16.5" customHeight="1">
      <c r="E111" s="205"/>
      <c r="F111" s="205"/>
    </row>
    <row r="112" spans="5:6" ht="16.5" customHeight="1">
      <c r="E112" s="205"/>
      <c r="F112" s="205"/>
    </row>
    <row r="113" spans="5:6" ht="16.5" customHeight="1">
      <c r="E113" s="205"/>
      <c r="F113" s="205"/>
    </row>
    <row r="114" spans="5:6" ht="16.5" customHeight="1">
      <c r="E114" s="205"/>
      <c r="F114" s="205"/>
    </row>
    <row r="115" spans="5:6" ht="16.5" customHeight="1">
      <c r="E115" s="205"/>
      <c r="F115" s="205"/>
    </row>
    <row r="116" spans="5:6" ht="16.5" customHeight="1">
      <c r="E116" s="205"/>
      <c r="F116" s="205"/>
    </row>
    <row r="117" spans="5:6" ht="16.5" customHeight="1">
      <c r="E117" s="205"/>
      <c r="F117" s="205"/>
    </row>
    <row r="118" spans="5:6" ht="16.5" customHeight="1">
      <c r="E118" s="205"/>
      <c r="F118" s="205"/>
    </row>
    <row r="119" spans="5:6" ht="16.5" customHeight="1">
      <c r="E119" s="205"/>
      <c r="F119" s="205"/>
    </row>
    <row r="120" spans="5:6" ht="16.5" customHeight="1">
      <c r="E120" s="205"/>
      <c r="F120" s="205"/>
    </row>
    <row r="121" spans="5:6" ht="16.5" customHeight="1">
      <c r="E121" s="205"/>
      <c r="F121" s="205"/>
    </row>
    <row r="122" spans="5:6" ht="16.5" customHeight="1">
      <c r="E122" s="205"/>
      <c r="F122" s="205"/>
    </row>
    <row r="123" spans="5:6" ht="16.5" customHeight="1">
      <c r="E123" s="205"/>
      <c r="F123" s="205"/>
    </row>
    <row r="124" spans="5:6" ht="16.5" customHeight="1">
      <c r="E124" s="205"/>
      <c r="F124" s="205"/>
    </row>
    <row r="125" spans="5:6" ht="16.5" customHeight="1">
      <c r="E125" s="205"/>
      <c r="F125" s="205"/>
    </row>
    <row r="126" spans="5:6" ht="16.5" customHeight="1">
      <c r="E126" s="205"/>
      <c r="F126" s="205"/>
    </row>
    <row r="127" spans="5:6" ht="16.5" customHeight="1">
      <c r="E127" s="205"/>
      <c r="F127" s="205"/>
    </row>
    <row r="128" spans="5:6" ht="16.5" customHeight="1">
      <c r="E128" s="205"/>
      <c r="F128" s="205"/>
    </row>
    <row r="129" spans="5:6" ht="16.5" customHeight="1">
      <c r="E129" s="205"/>
      <c r="F129" s="205"/>
    </row>
    <row r="130" spans="5:6" ht="16.5" customHeight="1">
      <c r="E130" s="205"/>
      <c r="F130" s="205"/>
    </row>
    <row r="131" spans="5:6" ht="16.5" customHeight="1">
      <c r="E131" s="205"/>
      <c r="F131" s="205"/>
    </row>
    <row r="132" spans="5:6" ht="16.5" customHeight="1">
      <c r="E132" s="205"/>
      <c r="F132" s="205"/>
    </row>
    <row r="133" spans="5:6" ht="16.5" customHeight="1">
      <c r="E133" s="205"/>
      <c r="F133" s="205"/>
    </row>
    <row r="134" spans="5:6" ht="16.5" customHeight="1">
      <c r="E134" s="205"/>
      <c r="F134" s="205"/>
    </row>
    <row r="135" spans="5:6" ht="16.5" customHeight="1">
      <c r="E135" s="205"/>
      <c r="F135" s="205"/>
    </row>
    <row r="136" spans="5:6" ht="16.5" customHeight="1">
      <c r="E136" s="205"/>
      <c r="F136" s="205"/>
    </row>
    <row r="137" spans="5:6" ht="16.5" customHeight="1">
      <c r="E137" s="205"/>
      <c r="F137" s="205"/>
    </row>
    <row r="138" spans="5:6" ht="16.5" customHeight="1">
      <c r="E138" s="205"/>
      <c r="F138" s="205"/>
    </row>
    <row r="139" spans="5:6" ht="16.5" customHeight="1">
      <c r="E139" s="205"/>
      <c r="F139" s="205"/>
    </row>
    <row r="140" spans="5:6" ht="16.5" customHeight="1">
      <c r="E140" s="205"/>
      <c r="F140" s="205"/>
    </row>
    <row r="141" spans="5:6" ht="16.5" customHeight="1">
      <c r="E141" s="205"/>
      <c r="F141" s="205"/>
    </row>
    <row r="142" spans="5:6" ht="16.5" customHeight="1">
      <c r="E142" s="205"/>
      <c r="F142" s="205"/>
    </row>
    <row r="143" spans="5:6" ht="16.5" customHeight="1">
      <c r="E143" s="205"/>
      <c r="F143" s="205"/>
    </row>
    <row r="144" spans="5:6" ht="16.5" customHeight="1">
      <c r="E144" s="205"/>
      <c r="F144" s="205"/>
    </row>
    <row r="145" spans="5:6" ht="16.5" customHeight="1">
      <c r="E145" s="205"/>
      <c r="F145" s="205"/>
    </row>
    <row r="146" spans="5:6" ht="16.5" customHeight="1">
      <c r="E146" s="205"/>
      <c r="F146" s="205"/>
    </row>
    <row r="147" spans="5:6" ht="16.5" customHeight="1">
      <c r="E147" s="205"/>
      <c r="F147" s="205"/>
    </row>
    <row r="148" spans="5:6" ht="16.5" customHeight="1">
      <c r="E148" s="205"/>
      <c r="F148" s="205"/>
    </row>
    <row r="149" spans="5:6" ht="16.5" customHeight="1">
      <c r="E149" s="205"/>
      <c r="F149" s="205"/>
    </row>
    <row r="150" spans="5:6" ht="16.5" customHeight="1">
      <c r="E150" s="205"/>
      <c r="F150" s="205"/>
    </row>
    <row r="151" spans="5:6" ht="16.5" customHeight="1">
      <c r="E151" s="205"/>
      <c r="F151" s="205"/>
    </row>
    <row r="152" spans="5:6" ht="16.5" customHeight="1">
      <c r="E152" s="205"/>
      <c r="F152" s="205"/>
    </row>
    <row r="153" spans="5:6" ht="16.5" customHeight="1">
      <c r="E153" s="205"/>
      <c r="F153" s="205"/>
    </row>
    <row r="154" spans="5:6" ht="16.5" customHeight="1">
      <c r="E154" s="205"/>
      <c r="F154" s="205"/>
    </row>
    <row r="155" spans="5:6" ht="16.5" customHeight="1">
      <c r="E155" s="205"/>
      <c r="F155" s="205"/>
    </row>
    <row r="156" spans="5:6" ht="16.5" customHeight="1">
      <c r="E156" s="205"/>
      <c r="F156" s="205"/>
    </row>
    <row r="157" spans="5:6" ht="16.5" customHeight="1">
      <c r="E157" s="205"/>
      <c r="F157" s="205"/>
    </row>
    <row r="158" spans="5:6" ht="16.5" customHeight="1">
      <c r="E158" s="205"/>
      <c r="F158" s="205"/>
    </row>
    <row r="159" spans="5:6" ht="16.5" customHeight="1">
      <c r="E159" s="205"/>
      <c r="F159" s="205"/>
    </row>
    <row r="160" spans="5:6" ht="16.5" customHeight="1">
      <c r="E160" s="205"/>
      <c r="F160" s="205"/>
    </row>
    <row r="161" spans="5:6" ht="16.5" customHeight="1">
      <c r="E161" s="205"/>
      <c r="F161" s="205"/>
    </row>
    <row r="162" spans="5:6" ht="16.5" customHeight="1">
      <c r="E162" s="205"/>
      <c r="F162" s="205"/>
    </row>
    <row r="163" spans="5:6" ht="16.5" customHeight="1">
      <c r="E163" s="205"/>
      <c r="F163" s="205"/>
    </row>
    <row r="164" spans="5:6" ht="16.5" customHeight="1">
      <c r="E164" s="205"/>
      <c r="F164" s="205"/>
    </row>
    <row r="165" spans="5:6" ht="16.5" customHeight="1">
      <c r="E165" s="205"/>
      <c r="F165" s="205"/>
    </row>
    <row r="166" spans="5:6" ht="16.5" customHeight="1">
      <c r="E166" s="205"/>
      <c r="F166" s="205"/>
    </row>
    <row r="167" spans="5:6" ht="16.5" customHeight="1">
      <c r="E167" s="205"/>
      <c r="F167" s="205"/>
    </row>
    <row r="168" spans="5:6" ht="16.5" customHeight="1">
      <c r="E168" s="205"/>
      <c r="F168" s="205"/>
    </row>
    <row r="169" spans="5:6" ht="16.5" customHeight="1">
      <c r="E169" s="205"/>
      <c r="F169" s="205"/>
    </row>
    <row r="170" spans="5:6" ht="16.5" customHeight="1">
      <c r="E170" s="205"/>
      <c r="F170" s="205"/>
    </row>
    <row r="171" spans="5:6" ht="16.5" customHeight="1">
      <c r="E171" s="205"/>
      <c r="F171" s="205"/>
    </row>
    <row r="172" spans="5:6" ht="16.5" customHeight="1">
      <c r="E172" s="205"/>
      <c r="F172" s="205"/>
    </row>
    <row r="173" spans="5:6" ht="16.5" customHeight="1">
      <c r="E173" s="205"/>
      <c r="F173" s="205"/>
    </row>
    <row r="174" spans="5:6" ht="16.5" customHeight="1">
      <c r="E174" s="205"/>
      <c r="F174" s="205"/>
    </row>
    <row r="175" spans="5:6" ht="16.5" customHeight="1">
      <c r="E175" s="205"/>
      <c r="F175" s="205"/>
    </row>
    <row r="176" spans="5:6" ht="16.5" customHeight="1">
      <c r="E176" s="205"/>
      <c r="F176" s="205"/>
    </row>
    <row r="177" spans="5:6" ht="16.5" customHeight="1">
      <c r="E177" s="205"/>
      <c r="F177" s="205"/>
    </row>
    <row r="178" spans="5:6" ht="16.5" customHeight="1">
      <c r="E178" s="205"/>
      <c r="F178" s="205"/>
    </row>
    <row r="179" spans="5:6" ht="16.5" customHeight="1">
      <c r="E179" s="205"/>
      <c r="F179" s="205"/>
    </row>
    <row r="180" spans="5:6" ht="16.5" customHeight="1">
      <c r="E180" s="205"/>
      <c r="F180" s="205"/>
    </row>
    <row r="181" spans="5:6" ht="16.5" customHeight="1">
      <c r="E181" s="205"/>
      <c r="F181" s="205"/>
    </row>
    <row r="182" spans="5:6" ht="16.5" customHeight="1">
      <c r="E182" s="205"/>
      <c r="F182" s="205"/>
    </row>
    <row r="183" spans="5:6" ht="16.5" customHeight="1">
      <c r="E183" s="205"/>
      <c r="F183" s="205"/>
    </row>
    <row r="184" spans="5:6" ht="16.5" customHeight="1">
      <c r="E184" s="205"/>
      <c r="F184" s="205"/>
    </row>
    <row r="185" spans="5:6" ht="16.5" customHeight="1">
      <c r="E185" s="205"/>
      <c r="F185" s="205"/>
    </row>
    <row r="186" spans="5:6" ht="16.5" customHeight="1">
      <c r="E186" s="205"/>
      <c r="F186" s="205"/>
    </row>
    <row r="187" spans="5:6" ht="16.5" customHeight="1">
      <c r="E187" s="205"/>
      <c r="F187" s="205"/>
    </row>
    <row r="188" spans="5:6" ht="16.5" customHeight="1">
      <c r="E188" s="205"/>
      <c r="F188" s="205"/>
    </row>
    <row r="189" spans="5:6" ht="16.5" customHeight="1">
      <c r="E189" s="205"/>
      <c r="F189" s="205"/>
    </row>
    <row r="190" spans="5:6" ht="16.5" customHeight="1">
      <c r="E190" s="205"/>
      <c r="F190" s="205"/>
    </row>
    <row r="191" spans="5:6" ht="16.5" customHeight="1">
      <c r="E191" s="205"/>
      <c r="F191" s="205"/>
    </row>
    <row r="192" spans="5:6" ht="16.5" customHeight="1">
      <c r="E192" s="205"/>
      <c r="F192" s="205"/>
    </row>
    <row r="193" spans="5:6" ht="16.5" customHeight="1">
      <c r="E193" s="205"/>
      <c r="F193" s="205"/>
    </row>
    <row r="194" spans="5:6" ht="16.5" customHeight="1">
      <c r="E194" s="205"/>
      <c r="F194" s="205"/>
    </row>
    <row r="195" spans="5:6" ht="16.5" customHeight="1">
      <c r="E195" s="205"/>
      <c r="F195" s="205"/>
    </row>
    <row r="196" spans="5:6" ht="16.5" customHeight="1">
      <c r="E196" s="205"/>
      <c r="F196" s="205"/>
    </row>
    <row r="197" spans="5:6" ht="16.5" customHeight="1">
      <c r="E197" s="205"/>
      <c r="F197" s="205"/>
    </row>
    <row r="198" spans="5:6" ht="16.5" customHeight="1">
      <c r="E198" s="205"/>
      <c r="F198" s="205"/>
    </row>
    <row r="199" spans="5:6" ht="16.5" customHeight="1">
      <c r="E199" s="205"/>
      <c r="F199" s="205"/>
    </row>
    <row r="200" spans="5:6" ht="16.5" customHeight="1">
      <c r="E200" s="205"/>
      <c r="F200" s="205"/>
    </row>
    <row r="201" spans="5:6" ht="16.5" customHeight="1">
      <c r="E201" s="205"/>
      <c r="F201" s="205"/>
    </row>
    <row r="202" spans="5:6" ht="16.5" customHeight="1">
      <c r="E202" s="205"/>
      <c r="F202" s="205"/>
    </row>
    <row r="203" spans="5:6" ht="16.5" customHeight="1">
      <c r="E203" s="205"/>
      <c r="F203" s="205"/>
    </row>
    <row r="204" spans="5:6" ht="16.5" customHeight="1">
      <c r="E204" s="205"/>
      <c r="F204" s="205"/>
    </row>
    <row r="205" spans="5:6" ht="16.5" customHeight="1">
      <c r="E205" s="205"/>
      <c r="F205" s="205"/>
    </row>
    <row r="206" spans="5:6" ht="16.5" customHeight="1">
      <c r="E206" s="205"/>
      <c r="F206" s="205"/>
    </row>
    <row r="207" spans="5:6" ht="16.5" customHeight="1">
      <c r="E207" s="205"/>
      <c r="F207" s="205"/>
    </row>
    <row r="208" spans="5:6" ht="16.5" customHeight="1">
      <c r="E208" s="205"/>
      <c r="F208" s="205"/>
    </row>
    <row r="209" spans="5:6" ht="16.5" customHeight="1">
      <c r="E209" s="205"/>
      <c r="F209" s="205"/>
    </row>
    <row r="210" spans="5:6" ht="16.5" customHeight="1">
      <c r="E210" s="205"/>
      <c r="F210" s="205"/>
    </row>
    <row r="211" spans="5:6" ht="16.5" customHeight="1">
      <c r="E211" s="205"/>
      <c r="F211" s="205"/>
    </row>
    <row r="212" spans="5:6" ht="16.5" customHeight="1">
      <c r="E212" s="205"/>
      <c r="F212" s="205"/>
    </row>
    <row r="213" spans="5:6" ht="16.5" customHeight="1">
      <c r="E213" s="205"/>
      <c r="F213" s="205"/>
    </row>
    <row r="214" spans="5:6" ht="16.5" customHeight="1">
      <c r="E214" s="205"/>
      <c r="F214" s="205"/>
    </row>
    <row r="215" spans="5:6" ht="16.5" customHeight="1">
      <c r="E215" s="205"/>
      <c r="F215" s="205"/>
    </row>
    <row r="216" spans="5:6" ht="16.5" customHeight="1">
      <c r="E216" s="205"/>
      <c r="F216" s="205"/>
    </row>
    <row r="217" spans="5:6" ht="16.5" customHeight="1">
      <c r="E217" s="205"/>
      <c r="F217" s="205"/>
    </row>
    <row r="218" spans="5:6" ht="16.5" customHeight="1">
      <c r="E218" s="205"/>
      <c r="F218" s="205"/>
    </row>
    <row r="219" spans="5:6" ht="16.5" customHeight="1">
      <c r="E219" s="205"/>
      <c r="F219" s="205"/>
    </row>
    <row r="220" spans="5:6" ht="16.5" customHeight="1">
      <c r="E220" s="205"/>
      <c r="F220" s="205"/>
    </row>
    <row r="221" spans="5:6" ht="16.5" customHeight="1">
      <c r="E221" s="205"/>
      <c r="F221" s="205"/>
    </row>
    <row r="222" spans="5:6" ht="16.5" customHeight="1">
      <c r="E222" s="205"/>
      <c r="F222" s="205"/>
    </row>
    <row r="223" spans="5:6" ht="16.5" customHeight="1">
      <c r="E223" s="205"/>
      <c r="F223" s="205"/>
    </row>
    <row r="224" spans="5:6" ht="16.5" customHeight="1">
      <c r="E224" s="205"/>
      <c r="F224" s="205"/>
    </row>
    <row r="225" spans="5:6" ht="16.5" customHeight="1">
      <c r="E225" s="205"/>
      <c r="F225" s="205"/>
    </row>
    <row r="226" spans="5:6" ht="16.5" customHeight="1">
      <c r="E226" s="205"/>
      <c r="F226" s="205"/>
    </row>
    <row r="227" spans="5:6" ht="16.5" customHeight="1">
      <c r="E227" s="205"/>
      <c r="F227" s="205"/>
    </row>
    <row r="228" spans="5:6" ht="16.5" customHeight="1">
      <c r="E228" s="205"/>
      <c r="F228" s="205"/>
    </row>
    <row r="229" spans="5:6" ht="16.5" customHeight="1">
      <c r="E229" s="205"/>
      <c r="F229" s="205"/>
    </row>
    <row r="230" spans="5:6" ht="16.5" customHeight="1">
      <c r="E230" s="205"/>
      <c r="F230" s="205"/>
    </row>
    <row r="231" spans="5:6" ht="16.5" customHeight="1">
      <c r="E231" s="205"/>
      <c r="F231" s="205"/>
    </row>
    <row r="232" spans="5:6" ht="16.5" customHeight="1">
      <c r="E232" s="205"/>
      <c r="F232" s="205"/>
    </row>
    <row r="233" spans="5:6" ht="16.5" customHeight="1">
      <c r="E233" s="205"/>
      <c r="F233" s="205"/>
    </row>
    <row r="234" spans="5:6" ht="16.5" customHeight="1">
      <c r="E234" s="205"/>
      <c r="F234" s="205"/>
    </row>
    <row r="235" spans="5:6" ht="16.5" customHeight="1">
      <c r="E235" s="205"/>
      <c r="F235" s="205"/>
    </row>
    <row r="236" spans="5:6" ht="16.5" customHeight="1">
      <c r="E236" s="205"/>
      <c r="F236" s="205"/>
    </row>
    <row r="237" spans="5:6" ht="16.5" customHeight="1">
      <c r="E237" s="205"/>
      <c r="F237" s="205"/>
    </row>
    <row r="238" spans="5:6" ht="16.5" customHeight="1">
      <c r="E238" s="205"/>
      <c r="F238" s="205"/>
    </row>
    <row r="239" spans="5:6" ht="16.5" customHeight="1">
      <c r="E239" s="205"/>
      <c r="F239" s="205"/>
    </row>
    <row r="240" spans="5:6" ht="16.5" customHeight="1">
      <c r="E240" s="205"/>
      <c r="F240" s="205"/>
    </row>
    <row r="241" spans="5:6" ht="16.5" customHeight="1">
      <c r="E241" s="205"/>
      <c r="F241" s="205"/>
    </row>
    <row r="242" spans="5:6" ht="16.5" customHeight="1">
      <c r="E242" s="205"/>
      <c r="F242" s="205"/>
    </row>
    <row r="243" spans="5:6" ht="16.5" customHeight="1">
      <c r="E243" s="205"/>
      <c r="F243" s="205"/>
    </row>
    <row r="244" spans="5:6" ht="16.5" customHeight="1">
      <c r="E244" s="205"/>
      <c r="F244" s="205"/>
    </row>
    <row r="245" spans="5:6" ht="16.5" customHeight="1">
      <c r="E245" s="205"/>
      <c r="F245" s="205"/>
    </row>
    <row r="246" spans="5:6" ht="16.5" customHeight="1">
      <c r="E246" s="205"/>
      <c r="F246" s="205"/>
    </row>
    <row r="247" spans="5:6" ht="16.5" customHeight="1">
      <c r="E247" s="205"/>
      <c r="F247" s="205"/>
    </row>
    <row r="248" spans="5:6" ht="16.5" customHeight="1">
      <c r="E248" s="205"/>
      <c r="F248" s="205"/>
    </row>
    <row r="249" spans="5:6" ht="16.5" customHeight="1">
      <c r="E249" s="205"/>
      <c r="F249" s="205"/>
    </row>
    <row r="250" spans="5:6" ht="16.5" customHeight="1">
      <c r="E250" s="205"/>
      <c r="F250" s="205"/>
    </row>
    <row r="251" spans="5:6" ht="16.5" customHeight="1">
      <c r="E251" s="205"/>
      <c r="F251" s="205"/>
    </row>
    <row r="252" spans="5:6" ht="16.5" customHeight="1">
      <c r="E252" s="205"/>
      <c r="F252" s="205"/>
    </row>
    <row r="253" spans="5:6" ht="16.5" customHeight="1">
      <c r="E253" s="205"/>
      <c r="F253" s="205"/>
    </row>
    <row r="254" spans="5:6" ht="16.5" customHeight="1">
      <c r="E254" s="205"/>
      <c r="F254" s="205"/>
    </row>
    <row r="255" spans="5:6" ht="16.5" customHeight="1">
      <c r="E255" s="205"/>
      <c r="F255" s="205"/>
    </row>
    <row r="256" spans="5:6" ht="16.5" customHeight="1">
      <c r="E256" s="205"/>
      <c r="F256" s="205"/>
    </row>
    <row r="257" spans="5:6" ht="16.5" customHeight="1">
      <c r="E257" s="205"/>
      <c r="F257" s="205"/>
    </row>
    <row r="258" spans="5:6" ht="16.5" customHeight="1">
      <c r="E258" s="205"/>
      <c r="F258" s="205"/>
    </row>
    <row r="259" spans="5:6" ht="16.5" customHeight="1">
      <c r="E259" s="205"/>
      <c r="F259" s="205"/>
    </row>
    <row r="260" spans="5:6" ht="16.5" customHeight="1">
      <c r="E260" s="205"/>
      <c r="F260" s="205"/>
    </row>
    <row r="261" spans="5:6" ht="16.5" customHeight="1">
      <c r="E261" s="205"/>
      <c r="F261" s="205"/>
    </row>
    <row r="262" spans="5:6" ht="16.5" customHeight="1">
      <c r="E262" s="205"/>
      <c r="F262" s="205"/>
    </row>
    <row r="263" spans="5:6" ht="16.5" customHeight="1">
      <c r="E263" s="205"/>
      <c r="F263" s="205"/>
    </row>
    <row r="264" spans="5:6" ht="16.5" customHeight="1">
      <c r="E264" s="205"/>
      <c r="F264" s="205"/>
    </row>
    <row r="265" spans="5:6" ht="16.5" customHeight="1">
      <c r="E265" s="205"/>
      <c r="F265" s="205"/>
    </row>
    <row r="266" spans="5:6" ht="16.5" customHeight="1">
      <c r="E266" s="205"/>
      <c r="F266" s="205"/>
    </row>
    <row r="267" spans="5:6" ht="16.5" customHeight="1">
      <c r="E267" s="205"/>
      <c r="F267" s="205"/>
    </row>
    <row r="268" spans="5:6" ht="16.5" customHeight="1">
      <c r="E268" s="205"/>
      <c r="F268" s="205"/>
    </row>
    <row r="269" spans="5:6" ht="16.5" customHeight="1">
      <c r="E269" s="205"/>
      <c r="F269" s="205"/>
    </row>
    <row r="270" spans="5:6" ht="16.5" customHeight="1">
      <c r="E270" s="205"/>
      <c r="F270" s="205"/>
    </row>
    <row r="271" spans="5:6" ht="16.5" customHeight="1">
      <c r="E271" s="205"/>
      <c r="F271" s="205"/>
    </row>
    <row r="272" spans="5:6" ht="16.5" customHeight="1">
      <c r="E272" s="205"/>
      <c r="F272" s="205"/>
    </row>
    <row r="273" spans="5:6" ht="16.5" customHeight="1">
      <c r="E273" s="205"/>
      <c r="F273" s="205"/>
    </row>
    <row r="274" spans="5:6" ht="16.5" customHeight="1">
      <c r="E274" s="205"/>
      <c r="F274" s="205"/>
    </row>
    <row r="275" spans="5:6" ht="16.5" customHeight="1">
      <c r="E275" s="205"/>
      <c r="F275" s="205"/>
    </row>
    <row r="276" spans="5:6" ht="16.5" customHeight="1">
      <c r="E276" s="205"/>
      <c r="F276" s="205"/>
    </row>
    <row r="277" spans="5:6" ht="16.5" customHeight="1">
      <c r="E277" s="205"/>
      <c r="F277" s="205"/>
    </row>
    <row r="278" spans="5:6" ht="16.5" customHeight="1">
      <c r="E278" s="205"/>
      <c r="F278" s="205"/>
    </row>
    <row r="279" spans="5:6" ht="16.5" customHeight="1">
      <c r="E279" s="205"/>
      <c r="F279" s="205"/>
    </row>
    <row r="280" spans="5:6" ht="16.5" customHeight="1">
      <c r="E280" s="205"/>
      <c r="F280" s="205"/>
    </row>
    <row r="281" spans="5:6" ht="16.5" customHeight="1">
      <c r="E281" s="205"/>
      <c r="F281" s="205"/>
    </row>
    <row r="282" spans="5:6" ht="16.5" customHeight="1">
      <c r="E282" s="205"/>
      <c r="F282" s="205"/>
    </row>
    <row r="283" spans="5:6" ht="16.5" customHeight="1">
      <c r="E283" s="205"/>
      <c r="F283" s="205"/>
    </row>
    <row r="284" spans="5:6" ht="16.5" customHeight="1">
      <c r="E284" s="205"/>
      <c r="F284" s="205"/>
    </row>
    <row r="285" spans="5:6" ht="16.5" customHeight="1">
      <c r="E285" s="205"/>
      <c r="F285" s="205"/>
    </row>
    <row r="286" spans="5:6" ht="16.5" customHeight="1">
      <c r="E286" s="205"/>
      <c r="F286" s="205"/>
    </row>
    <row r="287" spans="5:6" ht="16.5" customHeight="1">
      <c r="E287" s="205"/>
      <c r="F287" s="205"/>
    </row>
    <row r="288" spans="5:6" ht="16.5" customHeight="1">
      <c r="E288" s="205"/>
      <c r="F288" s="205"/>
    </row>
    <row r="289" spans="5:6" ht="16.5" customHeight="1">
      <c r="E289" s="205"/>
      <c r="F289" s="205"/>
    </row>
    <row r="290" spans="5:6" ht="16.5" customHeight="1">
      <c r="E290" s="205"/>
      <c r="F290" s="205"/>
    </row>
    <row r="291" spans="5:6" ht="16.5" customHeight="1">
      <c r="E291" s="205"/>
      <c r="F291" s="205"/>
    </row>
    <row r="292" spans="5:6" ht="16.5" customHeight="1">
      <c r="E292" s="205"/>
      <c r="F292" s="205"/>
    </row>
    <row r="293" spans="5:6" ht="16.5" customHeight="1">
      <c r="E293" s="205"/>
      <c r="F293" s="205"/>
    </row>
    <row r="294" spans="5:6" ht="16.5" customHeight="1">
      <c r="E294" s="205"/>
      <c r="F294" s="205"/>
    </row>
    <row r="295" spans="5:6" ht="16.5" customHeight="1">
      <c r="E295" s="205"/>
      <c r="F295" s="205"/>
    </row>
    <row r="296" spans="5:6" ht="16.5" customHeight="1">
      <c r="E296" s="205"/>
      <c r="F296" s="205"/>
    </row>
    <row r="297" spans="5:6" ht="16.5" customHeight="1">
      <c r="E297" s="205"/>
      <c r="F297" s="205"/>
    </row>
    <row r="298" spans="5:6" ht="16.5" customHeight="1">
      <c r="E298" s="205"/>
      <c r="F298" s="205"/>
    </row>
    <row r="299" spans="5:6" ht="16.5" customHeight="1">
      <c r="E299" s="205"/>
      <c r="F299" s="205"/>
    </row>
    <row r="300" spans="5:6" ht="16.5" customHeight="1">
      <c r="E300" s="205"/>
      <c r="F300" s="205"/>
    </row>
    <row r="301" spans="5:6" ht="16.5" customHeight="1">
      <c r="E301" s="205"/>
      <c r="F301" s="205"/>
    </row>
    <row r="302" spans="5:6" ht="16.5" customHeight="1">
      <c r="E302" s="205"/>
      <c r="F302" s="205"/>
    </row>
    <row r="303" spans="5:6" ht="16.5" customHeight="1">
      <c r="E303" s="205"/>
      <c r="F303" s="205"/>
    </row>
    <row r="304" spans="5:6" ht="16.5" customHeight="1">
      <c r="E304" s="205"/>
      <c r="F304" s="205"/>
    </row>
    <row r="305" spans="5:6" ht="16.5" customHeight="1">
      <c r="E305" s="205"/>
      <c r="F305" s="205"/>
    </row>
    <row r="306" spans="5:6" ht="16.5" customHeight="1">
      <c r="E306" s="205"/>
      <c r="F306" s="205"/>
    </row>
    <row r="307" spans="5:6" ht="16.5" customHeight="1">
      <c r="E307" s="205"/>
      <c r="F307" s="205"/>
    </row>
    <row r="308" spans="5:6" ht="16.5" customHeight="1">
      <c r="E308" s="205"/>
      <c r="F308" s="205"/>
    </row>
    <row r="309" spans="5:6" ht="16.5" customHeight="1">
      <c r="E309" s="205"/>
      <c r="F309" s="205"/>
    </row>
    <row r="310" spans="5:6" ht="16.5" customHeight="1">
      <c r="E310" s="205"/>
      <c r="F310" s="205"/>
    </row>
    <row r="311" spans="5:6" ht="16.5" customHeight="1">
      <c r="E311" s="205"/>
      <c r="F311" s="205"/>
    </row>
    <row r="312" spans="5:6" ht="16.5" customHeight="1">
      <c r="E312" s="205"/>
      <c r="F312" s="205"/>
    </row>
    <row r="313" spans="5:6" ht="16.5" customHeight="1">
      <c r="E313" s="205"/>
      <c r="F313" s="205"/>
    </row>
    <row r="314" spans="5:6" ht="16.5" customHeight="1">
      <c r="E314" s="205"/>
      <c r="F314" s="205"/>
    </row>
    <row r="315" spans="5:6" ht="16.5" customHeight="1">
      <c r="E315" s="205"/>
      <c r="F315" s="205"/>
    </row>
    <row r="316" spans="5:6" ht="16.5" customHeight="1">
      <c r="E316" s="205"/>
      <c r="F316" s="205"/>
    </row>
    <row r="317" spans="5:6" ht="16.5" customHeight="1">
      <c r="E317" s="205"/>
      <c r="F317" s="205"/>
    </row>
    <row r="318" spans="5:6" ht="16.5" customHeight="1">
      <c r="E318" s="205"/>
      <c r="F318" s="205"/>
    </row>
    <row r="319" spans="5:6" ht="16.5" customHeight="1">
      <c r="E319" s="205"/>
      <c r="F319" s="205"/>
    </row>
    <row r="320" spans="5:6" ht="16.5" customHeight="1">
      <c r="E320" s="205"/>
      <c r="F320" s="205"/>
    </row>
    <row r="321" spans="5:6" ht="16.5" customHeight="1">
      <c r="E321" s="205"/>
      <c r="F321" s="205"/>
    </row>
    <row r="322" spans="5:6" ht="16.5" customHeight="1">
      <c r="E322" s="205"/>
      <c r="F322" s="205"/>
    </row>
    <row r="323" spans="5:6" ht="16.5" customHeight="1">
      <c r="E323" s="205"/>
      <c r="F323" s="205"/>
    </row>
    <row r="324" spans="5:6" ht="16.5" customHeight="1">
      <c r="E324" s="205"/>
      <c r="F324" s="205"/>
    </row>
    <row r="325" spans="5:6" ht="16.5" customHeight="1">
      <c r="E325" s="205"/>
      <c r="F325" s="205"/>
    </row>
    <row r="326" spans="5:6" ht="16.5" customHeight="1">
      <c r="E326" s="205"/>
      <c r="F326" s="205"/>
    </row>
    <row r="327" spans="5:6" ht="16.5" customHeight="1">
      <c r="E327" s="205"/>
      <c r="F327" s="205"/>
    </row>
    <row r="328" spans="5:6" ht="16.5" customHeight="1">
      <c r="E328" s="205"/>
      <c r="F328" s="205"/>
    </row>
    <row r="329" spans="5:6" ht="16.5" customHeight="1">
      <c r="E329" s="205"/>
      <c r="F329" s="205"/>
    </row>
    <row r="330" spans="5:6" ht="16.5" customHeight="1">
      <c r="E330" s="205"/>
      <c r="F330" s="205"/>
    </row>
    <row r="331" spans="5:6" ht="16.5" customHeight="1">
      <c r="E331" s="205"/>
      <c r="F331" s="205"/>
    </row>
    <row r="332" spans="5:6" ht="16.5" customHeight="1">
      <c r="E332" s="205"/>
      <c r="F332" s="205"/>
    </row>
    <row r="333" spans="5:6" ht="16.5" customHeight="1">
      <c r="E333" s="205"/>
      <c r="F333" s="205"/>
    </row>
    <row r="334" spans="5:6" ht="16.5" customHeight="1">
      <c r="E334" s="205"/>
      <c r="F334" s="205"/>
    </row>
    <row r="335" spans="5:6" ht="16.5" customHeight="1">
      <c r="E335" s="205"/>
      <c r="F335" s="205"/>
    </row>
    <row r="336" spans="5:6" ht="16.5" customHeight="1">
      <c r="E336" s="205"/>
      <c r="F336" s="205"/>
    </row>
    <row r="337" spans="5:6" ht="16.5" customHeight="1">
      <c r="E337" s="205"/>
      <c r="F337" s="205"/>
    </row>
    <row r="338" spans="5:6" ht="16.5" customHeight="1">
      <c r="E338" s="205"/>
      <c r="F338" s="205"/>
    </row>
    <row r="339" spans="5:6" ht="16.5" customHeight="1">
      <c r="E339" s="205"/>
      <c r="F339" s="205"/>
    </row>
    <row r="340" spans="5:6" ht="16.5" customHeight="1">
      <c r="E340" s="205"/>
      <c r="F340" s="205"/>
    </row>
    <row r="341" spans="5:6" ht="16.5" customHeight="1">
      <c r="E341" s="205"/>
      <c r="F341" s="205"/>
    </row>
    <row r="342" spans="5:6" ht="16.5" customHeight="1">
      <c r="E342" s="205"/>
      <c r="F342" s="205"/>
    </row>
    <row r="343" spans="5:6" ht="16.5" customHeight="1">
      <c r="E343" s="205"/>
      <c r="F343" s="205"/>
    </row>
    <row r="344" spans="5:6" ht="16.5" customHeight="1">
      <c r="E344" s="205"/>
      <c r="F344" s="205"/>
    </row>
    <row r="345" spans="5:6" ht="16.5" customHeight="1">
      <c r="E345" s="205"/>
      <c r="F345" s="205"/>
    </row>
    <row r="346" spans="5:6" ht="16.5" customHeight="1">
      <c r="E346" s="205"/>
      <c r="F346" s="205"/>
    </row>
    <row r="347" spans="5:6" ht="16.5" customHeight="1">
      <c r="E347" s="205"/>
      <c r="F347" s="205"/>
    </row>
    <row r="348" spans="5:6" ht="16.5" customHeight="1">
      <c r="E348" s="205"/>
      <c r="F348" s="205"/>
    </row>
    <row r="349" spans="5:6" ht="16.5" customHeight="1">
      <c r="E349" s="205"/>
      <c r="F349" s="205"/>
    </row>
    <row r="350" spans="5:6" ht="16.5" customHeight="1">
      <c r="E350" s="205"/>
      <c r="F350" s="205"/>
    </row>
    <row r="351" spans="5:6" ht="16.5" customHeight="1">
      <c r="E351" s="205"/>
      <c r="F351" s="205"/>
    </row>
    <row r="352" spans="5:6" ht="16.5" customHeight="1">
      <c r="E352" s="205"/>
      <c r="F352" s="205"/>
    </row>
    <row r="353" spans="5:6" ht="16.5" customHeight="1">
      <c r="E353" s="205"/>
      <c r="F353" s="205"/>
    </row>
    <row r="354" spans="5:6" ht="16.5" customHeight="1">
      <c r="E354" s="205"/>
      <c r="F354" s="205"/>
    </row>
    <row r="355" spans="5:6" ht="16.5" customHeight="1">
      <c r="E355" s="205"/>
      <c r="F355" s="205"/>
    </row>
    <row r="356" spans="5:6" ht="16.5" customHeight="1">
      <c r="E356" s="205"/>
      <c r="F356" s="205"/>
    </row>
    <row r="357" spans="5:6" ht="16.5" customHeight="1">
      <c r="E357" s="205"/>
      <c r="F357" s="205"/>
    </row>
    <row r="358" spans="5:6" ht="16.5" customHeight="1">
      <c r="E358" s="205"/>
      <c r="F358" s="205"/>
    </row>
    <row r="359" spans="5:6" ht="16.5" customHeight="1">
      <c r="E359" s="205"/>
      <c r="F359" s="205"/>
    </row>
    <row r="360" spans="5:6" ht="16.5" customHeight="1">
      <c r="E360" s="205"/>
      <c r="F360" s="205"/>
    </row>
    <row r="361" spans="5:6" ht="16.5" customHeight="1">
      <c r="E361" s="205"/>
      <c r="F361" s="205"/>
    </row>
    <row r="362" spans="5:6" ht="16.5" customHeight="1">
      <c r="E362" s="205"/>
      <c r="F362" s="205"/>
    </row>
    <row r="363" spans="5:6" ht="16.5" customHeight="1">
      <c r="E363" s="205"/>
      <c r="F363" s="205"/>
    </row>
    <row r="364" spans="5:6" ht="16.5" customHeight="1">
      <c r="E364" s="205"/>
      <c r="F364" s="205"/>
    </row>
    <row r="365" spans="5:6" ht="16.5" customHeight="1">
      <c r="E365" s="205"/>
      <c r="F365" s="205"/>
    </row>
    <row r="366" spans="5:6" ht="16.5" customHeight="1">
      <c r="E366" s="205"/>
      <c r="F366" s="205"/>
    </row>
    <row r="367" spans="5:6" ht="16.5" customHeight="1">
      <c r="E367" s="205"/>
      <c r="F367" s="205"/>
    </row>
    <row r="368" spans="5:6" ht="16.5" customHeight="1">
      <c r="E368" s="205"/>
      <c r="F368" s="205"/>
    </row>
    <row r="369" spans="5:6" ht="16.5" customHeight="1">
      <c r="E369" s="205"/>
      <c r="F369" s="205"/>
    </row>
    <row r="370" spans="5:6" ht="16.5" customHeight="1">
      <c r="E370" s="205"/>
      <c r="F370" s="205"/>
    </row>
    <row r="371" spans="5:6" ht="16.5" customHeight="1">
      <c r="E371" s="205"/>
      <c r="F371" s="205"/>
    </row>
    <row r="372" spans="5:6" ht="16.5" customHeight="1">
      <c r="E372" s="205"/>
      <c r="F372" s="205"/>
    </row>
    <row r="373" spans="5:6" ht="16.5" customHeight="1">
      <c r="E373" s="205"/>
      <c r="F373" s="205"/>
    </row>
    <row r="374" spans="5:6" ht="16.5" customHeight="1">
      <c r="E374" s="205"/>
      <c r="F374" s="205"/>
    </row>
    <row r="375" spans="5:6" ht="16.5" customHeight="1">
      <c r="E375" s="205"/>
      <c r="F375" s="205"/>
    </row>
    <row r="376" spans="5:6" ht="16.5" customHeight="1">
      <c r="E376" s="205"/>
      <c r="F376" s="205"/>
    </row>
    <row r="377" spans="5:6" ht="16.5" customHeight="1">
      <c r="E377" s="205"/>
      <c r="F377" s="205"/>
    </row>
    <row r="378" spans="5:6" ht="16.5" customHeight="1">
      <c r="E378" s="205"/>
      <c r="F378" s="205"/>
    </row>
    <row r="379" spans="5:6" ht="16.5" customHeight="1">
      <c r="E379" s="205"/>
      <c r="F379" s="205"/>
    </row>
    <row r="380" spans="5:6" ht="16.5" customHeight="1">
      <c r="E380" s="205"/>
      <c r="F380" s="205"/>
    </row>
    <row r="381" spans="5:6" ht="16.5" customHeight="1">
      <c r="E381" s="205"/>
      <c r="F381" s="205"/>
    </row>
    <row r="382" spans="5:6" ht="16.5" customHeight="1">
      <c r="E382" s="205"/>
      <c r="F382" s="205"/>
    </row>
    <row r="383" spans="5:6" ht="16.5" customHeight="1">
      <c r="E383" s="205"/>
      <c r="F383" s="205"/>
    </row>
    <row r="384" spans="5:6" ht="16.5" customHeight="1">
      <c r="E384" s="205"/>
      <c r="F384" s="205"/>
    </row>
    <row r="385" spans="5:6" ht="16.5" customHeight="1">
      <c r="E385" s="205"/>
      <c r="F385" s="205"/>
    </row>
    <row r="386" spans="5:6" ht="16.5" customHeight="1">
      <c r="E386" s="205"/>
      <c r="F386" s="205"/>
    </row>
    <row r="387" spans="5:6" ht="16.5" customHeight="1">
      <c r="E387" s="205"/>
      <c r="F387" s="205"/>
    </row>
    <row r="388" spans="5:6" ht="16.5" customHeight="1">
      <c r="E388" s="205"/>
      <c r="F388" s="205"/>
    </row>
    <row r="389" spans="5:6" ht="16.5" customHeight="1">
      <c r="E389" s="205"/>
      <c r="F389" s="205"/>
    </row>
    <row r="390" spans="5:6" ht="16.5" customHeight="1">
      <c r="E390" s="205"/>
      <c r="F390" s="205"/>
    </row>
    <row r="391" spans="5:6" ht="16.5" customHeight="1">
      <c r="E391" s="205"/>
      <c r="F391" s="205"/>
    </row>
    <row r="392" spans="5:6" ht="16.5" customHeight="1">
      <c r="E392" s="205"/>
      <c r="F392" s="205"/>
    </row>
    <row r="393" spans="5:6" ht="16.5" customHeight="1">
      <c r="E393" s="205"/>
      <c r="F393" s="205"/>
    </row>
    <row r="394" spans="5:6" ht="16.5" customHeight="1">
      <c r="E394" s="205"/>
      <c r="F394" s="205"/>
    </row>
    <row r="395" spans="5:6" ht="16.5" customHeight="1">
      <c r="E395" s="205"/>
      <c r="F395" s="205"/>
    </row>
    <row r="396" spans="5:6" ht="16.5" customHeight="1">
      <c r="E396" s="205"/>
      <c r="F396" s="205"/>
    </row>
    <row r="397" spans="5:6" ht="16.5" customHeight="1">
      <c r="E397" s="205"/>
      <c r="F397" s="205"/>
    </row>
    <row r="398" spans="5:6" ht="16.5" customHeight="1">
      <c r="E398" s="205"/>
      <c r="F398" s="205"/>
    </row>
    <row r="399" spans="5:6" ht="16.5" customHeight="1">
      <c r="E399" s="205"/>
      <c r="F399" s="205"/>
    </row>
    <row r="400" spans="5:6" ht="16.5" customHeight="1">
      <c r="E400" s="205"/>
      <c r="F400" s="205"/>
    </row>
    <row r="401" spans="5:6" ht="16.5" customHeight="1">
      <c r="E401" s="205"/>
      <c r="F401" s="205"/>
    </row>
    <row r="402" spans="5:6" ht="16.5" customHeight="1">
      <c r="E402" s="205"/>
      <c r="F402" s="205"/>
    </row>
    <row r="403" spans="5:6" ht="16.5" customHeight="1">
      <c r="E403" s="205"/>
      <c r="F403" s="205"/>
    </row>
    <row r="404" spans="5:6" ht="16.5" customHeight="1">
      <c r="E404" s="205"/>
      <c r="F404" s="205"/>
    </row>
    <row r="405" spans="5:6" ht="16.5" customHeight="1">
      <c r="E405" s="205"/>
      <c r="F405" s="205"/>
    </row>
    <row r="406" spans="5:6" ht="16.5" customHeight="1">
      <c r="E406" s="205"/>
      <c r="F406" s="205"/>
    </row>
    <row r="407" spans="5:6" ht="16.5" customHeight="1">
      <c r="E407" s="205"/>
      <c r="F407" s="205"/>
    </row>
    <row r="408" spans="5:6" ht="16.5" customHeight="1">
      <c r="E408" s="205"/>
      <c r="F408" s="205"/>
    </row>
    <row r="409" spans="5:6" ht="16.5" customHeight="1">
      <c r="E409" s="205"/>
      <c r="F409" s="205"/>
    </row>
    <row r="410" spans="5:6" ht="16.5" customHeight="1">
      <c r="E410" s="205"/>
      <c r="F410" s="205"/>
    </row>
    <row r="411" spans="5:6" ht="16.5" customHeight="1">
      <c r="E411" s="205"/>
      <c r="F411" s="205"/>
    </row>
    <row r="412" spans="5:6" ht="16.5" customHeight="1">
      <c r="E412" s="205"/>
      <c r="F412" s="205"/>
    </row>
    <row r="413" spans="5:6" ht="16.5" customHeight="1">
      <c r="E413" s="205"/>
      <c r="F413" s="205"/>
    </row>
    <row r="414" spans="5:6" ht="16.5" customHeight="1">
      <c r="E414" s="205"/>
      <c r="F414" s="205"/>
    </row>
    <row r="415" spans="5:6" ht="16.5" customHeight="1">
      <c r="E415" s="205"/>
      <c r="F415" s="205"/>
    </row>
    <row r="416" spans="5:6" ht="16.5" customHeight="1">
      <c r="E416" s="205"/>
      <c r="F416" s="205"/>
    </row>
    <row r="417" spans="5:6" ht="16.5" customHeight="1">
      <c r="E417" s="205"/>
      <c r="F417" s="205"/>
    </row>
    <row r="418" spans="5:6" ht="16.5" customHeight="1">
      <c r="E418" s="205"/>
      <c r="F418" s="205"/>
    </row>
    <row r="419" spans="5:6" ht="16.5" customHeight="1">
      <c r="E419" s="205"/>
      <c r="F419" s="205"/>
    </row>
    <row r="420" spans="5:6" ht="16.5" customHeight="1">
      <c r="E420" s="205"/>
      <c r="F420" s="205"/>
    </row>
    <row r="421" spans="5:6" ht="16.5" customHeight="1">
      <c r="E421" s="205"/>
      <c r="F421" s="205"/>
    </row>
    <row r="422" spans="5:6" ht="16.5" customHeight="1">
      <c r="E422" s="205"/>
      <c r="F422" s="205"/>
    </row>
    <row r="423" spans="5:6" ht="16.5" customHeight="1">
      <c r="E423" s="205"/>
      <c r="F423" s="205"/>
    </row>
    <row r="424" spans="5:6" ht="16.5" customHeight="1">
      <c r="E424" s="205"/>
      <c r="F424" s="205"/>
    </row>
    <row r="425" spans="5:6" ht="16.5" customHeight="1">
      <c r="E425" s="205"/>
      <c r="F425" s="205"/>
    </row>
    <row r="426" spans="5:6" ht="16.5" customHeight="1">
      <c r="E426" s="205"/>
      <c r="F426" s="205"/>
    </row>
    <row r="427" spans="5:6" ht="16.5" customHeight="1">
      <c r="E427" s="205"/>
      <c r="F427" s="205"/>
    </row>
    <row r="428" spans="5:6" ht="16.5" customHeight="1">
      <c r="E428" s="205"/>
      <c r="F428" s="205"/>
    </row>
    <row r="429" spans="5:6" ht="16.5" customHeight="1">
      <c r="E429" s="205"/>
      <c r="F429" s="205"/>
    </row>
    <row r="430" spans="5:6" ht="16.5" customHeight="1">
      <c r="E430" s="205"/>
      <c r="F430" s="205"/>
    </row>
    <row r="431" spans="5:6" ht="16.5" customHeight="1">
      <c r="E431" s="205"/>
      <c r="F431" s="205"/>
    </row>
    <row r="432" spans="5:6" ht="16.5" customHeight="1">
      <c r="E432" s="205"/>
      <c r="F432" s="205"/>
    </row>
    <row r="433" spans="5:6" ht="16.5" customHeight="1">
      <c r="E433" s="205"/>
      <c r="F433" s="205"/>
    </row>
    <row r="434" spans="5:6" ht="16.5" customHeight="1">
      <c r="E434" s="205"/>
      <c r="F434" s="205"/>
    </row>
    <row r="435" spans="5:6" ht="16.5" customHeight="1">
      <c r="E435" s="205"/>
      <c r="F435" s="205"/>
    </row>
    <row r="436" spans="5:6" ht="16.5" customHeight="1">
      <c r="E436" s="205"/>
      <c r="F436" s="205"/>
    </row>
    <row r="437" spans="5:6" ht="16.5" customHeight="1">
      <c r="E437" s="205"/>
      <c r="F437" s="205"/>
    </row>
    <row r="438" spans="5:6" ht="16.5" customHeight="1">
      <c r="E438" s="205"/>
      <c r="F438" s="205"/>
    </row>
    <row r="439" spans="5:6" ht="16.5" customHeight="1">
      <c r="E439" s="205"/>
      <c r="F439" s="205"/>
    </row>
    <row r="440" spans="5:6" ht="16.5" customHeight="1">
      <c r="E440" s="205"/>
      <c r="F440" s="205"/>
    </row>
    <row r="441" spans="5:6" ht="16.5" customHeight="1">
      <c r="E441" s="205"/>
      <c r="F441" s="205"/>
    </row>
    <row r="442" spans="5:6" ht="16.5" customHeight="1">
      <c r="E442" s="205"/>
      <c r="F442" s="205"/>
    </row>
    <row r="443" spans="5:6" ht="16.5" customHeight="1">
      <c r="E443" s="205"/>
      <c r="F443" s="205"/>
    </row>
    <row r="444" spans="5:6" ht="16.5" customHeight="1">
      <c r="E444" s="205"/>
      <c r="F444" s="205"/>
    </row>
    <row r="445" spans="5:6" ht="16.5" customHeight="1">
      <c r="E445" s="205"/>
      <c r="F445" s="205"/>
    </row>
    <row r="446" spans="5:6" ht="16.5" customHeight="1">
      <c r="E446" s="205"/>
      <c r="F446" s="205"/>
    </row>
    <row r="447" spans="5:6" ht="16.5" customHeight="1">
      <c r="E447" s="205"/>
      <c r="F447" s="205"/>
    </row>
    <row r="448" spans="5:6" ht="16.5" customHeight="1">
      <c r="E448" s="205"/>
      <c r="F448" s="205"/>
    </row>
    <row r="449" spans="5:6" ht="16.5" customHeight="1">
      <c r="E449" s="205"/>
      <c r="F449" s="205"/>
    </row>
    <row r="450" spans="5:6" ht="16.5" customHeight="1">
      <c r="E450" s="205"/>
      <c r="F450" s="205"/>
    </row>
    <row r="451" spans="5:6" ht="16.5" customHeight="1">
      <c r="E451" s="205"/>
      <c r="F451" s="205"/>
    </row>
    <row r="452" spans="5:6" ht="16.5" customHeight="1">
      <c r="E452" s="205"/>
      <c r="F452" s="205"/>
    </row>
    <row r="453" spans="5:6" ht="16.5" customHeight="1">
      <c r="E453" s="205"/>
      <c r="F453" s="205"/>
    </row>
    <row r="454" spans="5:6" ht="16.5" customHeight="1">
      <c r="E454" s="205"/>
      <c r="F454" s="205"/>
    </row>
    <row r="455" spans="5:6" ht="16.5" customHeight="1">
      <c r="E455" s="205"/>
      <c r="F455" s="205"/>
    </row>
    <row r="456" spans="5:6" ht="16.5" customHeight="1">
      <c r="E456" s="205"/>
      <c r="F456" s="205"/>
    </row>
    <row r="457" spans="5:6" ht="16.5" customHeight="1">
      <c r="E457" s="205"/>
      <c r="F457" s="205"/>
    </row>
    <row r="458" spans="5:6" ht="16.5" customHeight="1">
      <c r="E458" s="205"/>
      <c r="F458" s="205"/>
    </row>
    <row r="459" spans="5:6" ht="16.5" customHeight="1">
      <c r="E459" s="205"/>
      <c r="F459" s="205"/>
    </row>
    <row r="460" spans="5:6" ht="16.5" customHeight="1">
      <c r="E460" s="205"/>
      <c r="F460" s="205"/>
    </row>
    <row r="461" spans="5:6" ht="16.5" customHeight="1">
      <c r="E461" s="205"/>
      <c r="F461" s="205"/>
    </row>
    <row r="462" spans="5:6" ht="16.5" customHeight="1">
      <c r="E462" s="205"/>
      <c r="F462" s="205"/>
    </row>
    <row r="463" spans="5:6" ht="16.5" customHeight="1">
      <c r="E463" s="205"/>
      <c r="F463" s="205"/>
    </row>
    <row r="464" spans="5:6" ht="16.5" customHeight="1">
      <c r="E464" s="205"/>
      <c r="F464" s="205"/>
    </row>
    <row r="465" spans="5:6" ht="16.5" customHeight="1">
      <c r="E465" s="205"/>
      <c r="F465" s="205"/>
    </row>
    <row r="466" spans="5:6" ht="16.5" customHeight="1">
      <c r="E466" s="205"/>
      <c r="F466" s="205"/>
    </row>
    <row r="467" spans="5:6" ht="16.5" customHeight="1">
      <c r="E467" s="205"/>
      <c r="F467" s="205"/>
    </row>
    <row r="468" spans="5:6" ht="16.5" customHeight="1">
      <c r="E468" s="205"/>
      <c r="F468" s="205"/>
    </row>
    <row r="469" spans="5:6" ht="16.5" customHeight="1">
      <c r="E469" s="205"/>
      <c r="F469" s="205"/>
    </row>
    <row r="470" spans="5:6" ht="16.5" customHeight="1">
      <c r="E470" s="205"/>
      <c r="F470" s="205"/>
    </row>
    <row r="471" spans="5:6" ht="16.5" customHeight="1">
      <c r="E471" s="205"/>
      <c r="F471" s="205"/>
    </row>
    <row r="472" spans="5:6" ht="16.5" customHeight="1">
      <c r="E472" s="205"/>
      <c r="F472" s="205"/>
    </row>
    <row r="473" spans="5:6" ht="16.5" customHeight="1">
      <c r="E473" s="205"/>
      <c r="F473" s="205"/>
    </row>
    <row r="474" spans="5:6" ht="16.5" customHeight="1">
      <c r="E474" s="205"/>
      <c r="F474" s="205"/>
    </row>
    <row r="475" spans="5:6" ht="16.5" customHeight="1">
      <c r="E475" s="205"/>
      <c r="F475" s="205"/>
    </row>
    <row r="476" spans="5:6" ht="16.5" customHeight="1">
      <c r="E476" s="205"/>
      <c r="F476" s="205"/>
    </row>
    <row r="477" spans="5:6" ht="16.5" customHeight="1">
      <c r="E477" s="205"/>
      <c r="F477" s="205"/>
    </row>
    <row r="478" spans="5:6" ht="16.5" customHeight="1">
      <c r="E478" s="205"/>
      <c r="F478" s="205"/>
    </row>
    <row r="479" spans="5:6" ht="16.5" customHeight="1">
      <c r="E479" s="205"/>
      <c r="F479" s="205"/>
    </row>
    <row r="480" spans="5:6" ht="16.5" customHeight="1">
      <c r="E480" s="205"/>
      <c r="F480" s="205"/>
    </row>
    <row r="481" spans="5:6" ht="16.5" customHeight="1">
      <c r="E481" s="205"/>
      <c r="F481" s="205"/>
    </row>
    <row r="482" spans="5:6" ht="16.5" customHeight="1">
      <c r="E482" s="205"/>
      <c r="F482" s="205"/>
    </row>
    <row r="483" spans="5:6" ht="16.5" customHeight="1">
      <c r="E483" s="205"/>
      <c r="F483" s="205"/>
    </row>
    <row r="484" spans="5:6" ht="16.5" customHeight="1">
      <c r="E484" s="205"/>
      <c r="F484" s="205"/>
    </row>
    <row r="485" spans="5:6" ht="16.5" customHeight="1">
      <c r="E485" s="205"/>
      <c r="F485" s="205"/>
    </row>
    <row r="486" spans="5:6" ht="16.5" customHeight="1">
      <c r="E486" s="205"/>
      <c r="F486" s="205"/>
    </row>
    <row r="487" spans="5:6" ht="16.5" customHeight="1">
      <c r="E487" s="205"/>
      <c r="F487" s="205"/>
    </row>
    <row r="488" spans="5:6" ht="16.5" customHeight="1">
      <c r="E488" s="205"/>
      <c r="F488" s="205"/>
    </row>
    <row r="489" spans="5:6" ht="16.5" customHeight="1">
      <c r="E489" s="205"/>
      <c r="F489" s="205"/>
    </row>
    <row r="490" spans="5:6" ht="16.5" customHeight="1">
      <c r="E490" s="205"/>
      <c r="F490" s="205"/>
    </row>
    <row r="491" spans="5:6" ht="16.5" customHeight="1">
      <c r="E491" s="205"/>
      <c r="F491" s="205"/>
    </row>
    <row r="492" spans="5:6" ht="16.5" customHeight="1">
      <c r="E492" s="205"/>
      <c r="F492" s="205"/>
    </row>
  </sheetData>
  <sheetProtection selectLockedCells="1" selectUnlockedCells="1"/>
  <mergeCells count="11">
    <mergeCell ref="A90:B90"/>
    <mergeCell ref="A1:I1"/>
    <mergeCell ref="A5:K5"/>
    <mergeCell ref="A7:A8"/>
    <mergeCell ref="B7:B8"/>
    <mergeCell ref="C7:C8"/>
    <mergeCell ref="D7:D8"/>
    <mergeCell ref="E7:E8"/>
    <mergeCell ref="G7:G8"/>
    <mergeCell ref="J7:J8"/>
    <mergeCell ref="K7:K8"/>
  </mergeCells>
  <printOptions/>
  <pageMargins left="0.31527777777777777" right="0.19652777777777777" top="0.7875" bottom="0.4326388888888889" header="0.5118055555555555" footer="0.19652777777777777"/>
  <pageSetup horizontalDpi="300" verticalDpi="300" orientation="landscape" paperSize="9" scale="95" r:id="rId1"/>
  <headerFooter alignWithMargins="0">
    <oddHeader>&amp;LSPZOZ_NT/DZP/PN/11/17&amp;RZał. "1A" do SIWZ - Formularz asortymentowo-cenowy</oddHeader>
    <oddFooter>&amp;C&amp;A Strona &amp;P</oddFooter>
  </headerFooter>
</worksheet>
</file>

<file path=xl/worksheets/sheet2.xml><?xml version="1.0" encoding="utf-8"?>
<worksheet xmlns="http://schemas.openxmlformats.org/spreadsheetml/2006/main" xmlns:r="http://schemas.openxmlformats.org/officeDocument/2006/relationships">
  <dimension ref="A1:M112"/>
  <sheetViews>
    <sheetView tabSelected="1" workbookViewId="0" topLeftCell="A1">
      <selection activeCell="L17" sqref="L17"/>
    </sheetView>
  </sheetViews>
  <sheetFormatPr defaultColWidth="9.140625" defaultRowHeight="18.75" customHeight="1"/>
  <cols>
    <col min="1" max="1" width="4.140625" style="0" customWidth="1"/>
    <col min="2" max="2" width="42.8515625" style="0" customWidth="1"/>
    <col min="3" max="3" width="5.8515625" style="0" customWidth="1"/>
    <col min="5" max="5" width="12.00390625" style="0" customWidth="1"/>
    <col min="6" max="6" width="9.140625" style="0" bestFit="1" customWidth="1"/>
    <col min="7" max="7" width="12.140625" style="0" customWidth="1"/>
    <col min="8" max="8" width="10.57421875" style="0" customWidth="1"/>
    <col min="9" max="9" width="12.140625" style="0" customWidth="1"/>
    <col min="10" max="10" width="12.7109375" style="0" customWidth="1"/>
    <col min="11" max="11" width="11.140625" style="0" customWidth="1"/>
    <col min="12" max="12" width="10.140625" style="0" customWidth="1"/>
  </cols>
  <sheetData>
    <row r="1" spans="1:12" ht="33.75" customHeight="1">
      <c r="A1" s="288" t="s">
        <v>149</v>
      </c>
      <c r="B1" s="288"/>
      <c r="C1" s="288"/>
      <c r="D1" s="288"/>
      <c r="E1" s="288"/>
      <c r="F1" s="288"/>
      <c r="G1" s="288"/>
      <c r="H1" s="288"/>
      <c r="I1" s="288"/>
      <c r="J1" s="288"/>
      <c r="K1" s="288"/>
      <c r="L1" s="288"/>
    </row>
    <row r="2" spans="1:8" ht="9" customHeight="1">
      <c r="A2" s="7"/>
      <c r="H2" s="7"/>
    </row>
    <row r="3" ht="11.25" customHeight="1">
      <c r="A3" s="34"/>
    </row>
    <row r="4" spans="1:12" ht="42" customHeight="1">
      <c r="A4" s="257" t="s">
        <v>4</v>
      </c>
      <c r="B4" s="257" t="s">
        <v>5</v>
      </c>
      <c r="C4" s="257" t="s">
        <v>6</v>
      </c>
      <c r="D4" s="257" t="s">
        <v>7</v>
      </c>
      <c r="E4" s="257"/>
      <c r="F4" s="257" t="s">
        <v>8</v>
      </c>
      <c r="G4" s="8" t="s">
        <v>9</v>
      </c>
      <c r="H4" s="257" t="s">
        <v>10</v>
      </c>
      <c r="I4" s="35" t="s">
        <v>11</v>
      </c>
      <c r="J4" s="8" t="s">
        <v>12</v>
      </c>
      <c r="K4" s="272" t="s">
        <v>13</v>
      </c>
      <c r="L4" s="272" t="s">
        <v>14</v>
      </c>
    </row>
    <row r="5" spans="1:12" ht="22.5" customHeight="1">
      <c r="A5" s="257"/>
      <c r="B5" s="257"/>
      <c r="C5" s="257"/>
      <c r="D5" s="257"/>
      <c r="E5" s="257"/>
      <c r="F5" s="257"/>
      <c r="G5" s="36" t="s">
        <v>15</v>
      </c>
      <c r="H5" s="257"/>
      <c r="I5" s="10" t="s">
        <v>16</v>
      </c>
      <c r="J5" s="9" t="s">
        <v>17</v>
      </c>
      <c r="K5" s="272"/>
      <c r="L5" s="272"/>
    </row>
    <row r="6" spans="1:12" ht="13.5" customHeight="1">
      <c r="A6" s="37">
        <v>1</v>
      </c>
      <c r="B6" s="37">
        <v>2</v>
      </c>
      <c r="C6" s="37">
        <v>3</v>
      </c>
      <c r="D6" s="281">
        <v>4</v>
      </c>
      <c r="E6" s="281"/>
      <c r="F6" s="37">
        <v>5</v>
      </c>
      <c r="G6" s="37">
        <v>6</v>
      </c>
      <c r="H6" s="37">
        <v>7</v>
      </c>
      <c r="I6" s="37">
        <v>8</v>
      </c>
      <c r="J6" s="37">
        <v>9</v>
      </c>
      <c r="K6" s="37">
        <v>10</v>
      </c>
      <c r="L6" s="37">
        <v>11</v>
      </c>
    </row>
    <row r="7" spans="1:12" ht="16.5" customHeight="1">
      <c r="A7" s="38" t="s">
        <v>18</v>
      </c>
      <c r="B7" s="282" t="s">
        <v>150</v>
      </c>
      <c r="C7" s="282"/>
      <c r="D7" s="282"/>
      <c r="E7" s="282"/>
      <c r="F7" s="282"/>
      <c r="G7" s="282"/>
      <c r="H7" s="282"/>
      <c r="I7" s="39"/>
      <c r="J7" s="39"/>
      <c r="K7" s="39"/>
      <c r="L7" s="40"/>
    </row>
    <row r="8" spans="1:12" ht="12" customHeight="1">
      <c r="A8" s="283" t="s">
        <v>20</v>
      </c>
      <c r="B8" s="42" t="s">
        <v>151</v>
      </c>
      <c r="C8" s="43" t="s">
        <v>152</v>
      </c>
      <c r="D8" s="284">
        <v>1050</v>
      </c>
      <c r="E8" s="284"/>
      <c r="F8" s="285"/>
      <c r="G8" s="278">
        <f>D8*F8</f>
        <v>0</v>
      </c>
      <c r="H8" s="286"/>
      <c r="I8" s="278">
        <f>G8*H8%</f>
        <v>0</v>
      </c>
      <c r="J8" s="278">
        <f>G8+I8</f>
        <v>0</v>
      </c>
      <c r="K8" s="279"/>
      <c r="L8" s="280"/>
    </row>
    <row r="9" spans="1:12" ht="15" customHeight="1">
      <c r="A9" s="283"/>
      <c r="B9" s="42" t="s">
        <v>153</v>
      </c>
      <c r="C9" s="287" t="s">
        <v>402</v>
      </c>
      <c r="D9" s="284"/>
      <c r="E9" s="284"/>
      <c r="F9" s="285"/>
      <c r="G9" s="278"/>
      <c r="H9" s="286"/>
      <c r="I9" s="278"/>
      <c r="J9" s="278"/>
      <c r="K9" s="279"/>
      <c r="L9" s="280"/>
    </row>
    <row r="10" spans="1:12" ht="15" customHeight="1">
      <c r="A10" s="283"/>
      <c r="B10" s="44" t="s">
        <v>154</v>
      </c>
      <c r="C10" s="287"/>
      <c r="D10" s="284"/>
      <c r="E10" s="284"/>
      <c r="F10" s="285"/>
      <c r="G10" s="278"/>
      <c r="H10" s="286"/>
      <c r="I10" s="278"/>
      <c r="J10" s="278"/>
      <c r="K10" s="279"/>
      <c r="L10" s="280"/>
    </row>
    <row r="11" spans="1:12" ht="14.25" customHeight="1">
      <c r="A11" s="45" t="s">
        <v>23</v>
      </c>
      <c r="B11" s="20" t="s">
        <v>155</v>
      </c>
      <c r="C11" s="45" t="s">
        <v>152</v>
      </c>
      <c r="D11" s="275">
        <v>1650</v>
      </c>
      <c r="E11" s="276"/>
      <c r="F11" s="234"/>
      <c r="G11" s="46">
        <f>D11*F11</f>
        <v>0</v>
      </c>
      <c r="H11" s="47"/>
      <c r="I11" s="46">
        <f>G11*H11%</f>
        <v>0</v>
      </c>
      <c r="J11" s="46">
        <f>G11+I11</f>
        <v>0</v>
      </c>
      <c r="K11" s="19"/>
      <c r="L11" s="48"/>
    </row>
    <row r="12" spans="1:12" ht="14.25" customHeight="1">
      <c r="A12" s="45" t="s">
        <v>25</v>
      </c>
      <c r="B12" s="20" t="s">
        <v>156</v>
      </c>
      <c r="C12" s="45" t="s">
        <v>152</v>
      </c>
      <c r="D12" s="275">
        <v>3150</v>
      </c>
      <c r="E12" s="276"/>
      <c r="F12" s="234"/>
      <c r="G12" s="46">
        <f aca="true" t="shared" si="0" ref="G12:G27">D12*F12</f>
        <v>0</v>
      </c>
      <c r="H12" s="47"/>
      <c r="I12" s="46">
        <f aca="true" t="shared" si="1" ref="I12:I27">G12*H12%</f>
        <v>0</v>
      </c>
      <c r="J12" s="46">
        <f aca="true" t="shared" si="2" ref="J12:J27">G12+I12</f>
        <v>0</v>
      </c>
      <c r="K12" s="19"/>
      <c r="L12" s="48"/>
    </row>
    <row r="13" spans="1:12" ht="14.25" customHeight="1">
      <c r="A13" s="45" t="s">
        <v>27</v>
      </c>
      <c r="B13" s="20" t="s">
        <v>157</v>
      </c>
      <c r="C13" s="45" t="s">
        <v>152</v>
      </c>
      <c r="D13" s="275">
        <v>1050</v>
      </c>
      <c r="E13" s="276"/>
      <c r="F13" s="234"/>
      <c r="G13" s="46">
        <f t="shared" si="0"/>
        <v>0</v>
      </c>
      <c r="H13" s="47"/>
      <c r="I13" s="46">
        <f t="shared" si="1"/>
        <v>0</v>
      </c>
      <c r="J13" s="46">
        <f t="shared" si="2"/>
        <v>0</v>
      </c>
      <c r="K13" s="19"/>
      <c r="L13" s="48"/>
    </row>
    <row r="14" spans="1:12" ht="14.25" customHeight="1">
      <c r="A14" s="45" t="s">
        <v>29</v>
      </c>
      <c r="B14" s="20" t="s">
        <v>158</v>
      </c>
      <c r="C14" s="45" t="s">
        <v>152</v>
      </c>
      <c r="D14" s="275">
        <v>1350</v>
      </c>
      <c r="E14" s="276"/>
      <c r="F14" s="234"/>
      <c r="G14" s="46">
        <f t="shared" si="0"/>
        <v>0</v>
      </c>
      <c r="H14" s="47"/>
      <c r="I14" s="46">
        <f t="shared" si="1"/>
        <v>0</v>
      </c>
      <c r="J14" s="46">
        <f t="shared" si="2"/>
        <v>0</v>
      </c>
      <c r="K14" s="19"/>
      <c r="L14" s="48"/>
    </row>
    <row r="15" spans="1:12" ht="15" customHeight="1">
      <c r="A15" s="45" t="s">
        <v>31</v>
      </c>
      <c r="B15" s="20" t="s">
        <v>159</v>
      </c>
      <c r="C15" s="45" t="s">
        <v>152</v>
      </c>
      <c r="D15" s="275">
        <v>2400</v>
      </c>
      <c r="E15" s="276"/>
      <c r="F15" s="234"/>
      <c r="G15" s="46">
        <f t="shared" si="0"/>
        <v>0</v>
      </c>
      <c r="H15" s="47"/>
      <c r="I15" s="46">
        <f t="shared" si="1"/>
        <v>0</v>
      </c>
      <c r="J15" s="46">
        <f t="shared" si="2"/>
        <v>0</v>
      </c>
      <c r="K15" s="19"/>
      <c r="L15" s="48"/>
    </row>
    <row r="16" spans="1:12" ht="14.25" customHeight="1">
      <c r="A16" s="45" t="s">
        <v>33</v>
      </c>
      <c r="B16" s="20" t="s">
        <v>160</v>
      </c>
      <c r="C16" s="45" t="s">
        <v>152</v>
      </c>
      <c r="D16" s="275">
        <v>21150</v>
      </c>
      <c r="E16" s="276"/>
      <c r="F16" s="234"/>
      <c r="G16" s="46">
        <f t="shared" si="0"/>
        <v>0</v>
      </c>
      <c r="H16" s="47"/>
      <c r="I16" s="46">
        <f t="shared" si="1"/>
        <v>0</v>
      </c>
      <c r="J16" s="46">
        <f t="shared" si="2"/>
        <v>0</v>
      </c>
      <c r="K16" s="19"/>
      <c r="L16" s="48"/>
    </row>
    <row r="17" spans="1:12" ht="14.25" customHeight="1">
      <c r="A17" s="45" t="s">
        <v>35</v>
      </c>
      <c r="B17" s="20" t="s">
        <v>161</v>
      </c>
      <c r="C17" s="45" t="s">
        <v>152</v>
      </c>
      <c r="D17" s="275">
        <v>2250</v>
      </c>
      <c r="E17" s="276"/>
      <c r="F17" s="234"/>
      <c r="G17" s="46">
        <f t="shared" si="0"/>
        <v>0</v>
      </c>
      <c r="H17" s="47"/>
      <c r="I17" s="46">
        <f t="shared" si="1"/>
        <v>0</v>
      </c>
      <c r="J17" s="46">
        <f t="shared" si="2"/>
        <v>0</v>
      </c>
      <c r="K17" s="19"/>
      <c r="L17" s="48"/>
    </row>
    <row r="18" spans="1:12" ht="14.25" customHeight="1">
      <c r="A18" s="45" t="s">
        <v>37</v>
      </c>
      <c r="B18" s="20" t="s">
        <v>162</v>
      </c>
      <c r="C18" s="45" t="s">
        <v>152</v>
      </c>
      <c r="D18" s="275">
        <v>2850</v>
      </c>
      <c r="E18" s="276"/>
      <c r="F18" s="234"/>
      <c r="G18" s="46">
        <f t="shared" si="0"/>
        <v>0</v>
      </c>
      <c r="H18" s="47"/>
      <c r="I18" s="46">
        <f t="shared" si="1"/>
        <v>0</v>
      </c>
      <c r="J18" s="46">
        <f t="shared" si="2"/>
        <v>0</v>
      </c>
      <c r="K18" s="19"/>
      <c r="L18" s="48"/>
    </row>
    <row r="19" spans="1:12" ht="25.5" customHeight="1">
      <c r="A19" s="45" t="s">
        <v>39</v>
      </c>
      <c r="B19" s="20" t="s">
        <v>163</v>
      </c>
      <c r="C19" s="45" t="s">
        <v>164</v>
      </c>
      <c r="D19" s="275">
        <v>1650</v>
      </c>
      <c r="E19" s="276"/>
      <c r="F19" s="234"/>
      <c r="G19" s="46">
        <f t="shared" si="0"/>
        <v>0</v>
      </c>
      <c r="H19" s="47"/>
      <c r="I19" s="46">
        <f t="shared" si="1"/>
        <v>0</v>
      </c>
      <c r="J19" s="46">
        <f t="shared" si="2"/>
        <v>0</v>
      </c>
      <c r="K19" s="19"/>
      <c r="L19" s="48"/>
    </row>
    <row r="20" spans="1:12" ht="14.25" customHeight="1">
      <c r="A20" s="45" t="s">
        <v>41</v>
      </c>
      <c r="B20" s="20" t="s">
        <v>165</v>
      </c>
      <c r="C20" s="45" t="s">
        <v>152</v>
      </c>
      <c r="D20" s="275">
        <v>18150</v>
      </c>
      <c r="E20" s="276"/>
      <c r="F20" s="234"/>
      <c r="G20" s="46">
        <f t="shared" si="0"/>
        <v>0</v>
      </c>
      <c r="H20" s="47"/>
      <c r="I20" s="46">
        <f t="shared" si="1"/>
        <v>0</v>
      </c>
      <c r="J20" s="46">
        <f t="shared" si="2"/>
        <v>0</v>
      </c>
      <c r="K20" s="19"/>
      <c r="L20" s="48"/>
    </row>
    <row r="21" spans="1:12" ht="14.25" customHeight="1">
      <c r="A21" s="45" t="s">
        <v>43</v>
      </c>
      <c r="B21" s="20" t="s">
        <v>166</v>
      </c>
      <c r="C21" s="45" t="s">
        <v>152</v>
      </c>
      <c r="D21" s="275">
        <v>3750</v>
      </c>
      <c r="E21" s="276"/>
      <c r="F21" s="234"/>
      <c r="G21" s="46">
        <f t="shared" si="0"/>
        <v>0</v>
      </c>
      <c r="H21" s="47"/>
      <c r="I21" s="46">
        <f t="shared" si="1"/>
        <v>0</v>
      </c>
      <c r="J21" s="46">
        <f t="shared" si="2"/>
        <v>0</v>
      </c>
      <c r="K21" s="19"/>
      <c r="L21" s="48"/>
    </row>
    <row r="22" spans="1:12" ht="14.25" customHeight="1">
      <c r="A22" s="45" t="s">
        <v>45</v>
      </c>
      <c r="B22" s="20" t="s">
        <v>167</v>
      </c>
      <c r="C22" s="45" t="s">
        <v>152</v>
      </c>
      <c r="D22" s="275">
        <v>21150</v>
      </c>
      <c r="E22" s="276"/>
      <c r="F22" s="234"/>
      <c r="G22" s="46">
        <f t="shared" si="0"/>
        <v>0</v>
      </c>
      <c r="H22" s="47"/>
      <c r="I22" s="46">
        <f t="shared" si="1"/>
        <v>0</v>
      </c>
      <c r="J22" s="46">
        <f t="shared" si="2"/>
        <v>0</v>
      </c>
      <c r="K22" s="19"/>
      <c r="L22" s="48"/>
    </row>
    <row r="23" spans="1:12" ht="14.25" customHeight="1">
      <c r="A23" s="45" t="s">
        <v>47</v>
      </c>
      <c r="B23" s="20" t="s">
        <v>168</v>
      </c>
      <c r="C23" s="45" t="s">
        <v>152</v>
      </c>
      <c r="D23" s="275">
        <v>2250</v>
      </c>
      <c r="E23" s="276"/>
      <c r="F23" s="234"/>
      <c r="G23" s="46">
        <f t="shared" si="0"/>
        <v>0</v>
      </c>
      <c r="H23" s="47"/>
      <c r="I23" s="46">
        <f t="shared" si="1"/>
        <v>0</v>
      </c>
      <c r="J23" s="46">
        <f t="shared" si="2"/>
        <v>0</v>
      </c>
      <c r="K23" s="19"/>
      <c r="L23" s="48"/>
    </row>
    <row r="24" spans="1:12" ht="14.25" customHeight="1">
      <c r="A24" s="45" t="s">
        <v>49</v>
      </c>
      <c r="B24" s="20" t="s">
        <v>169</v>
      </c>
      <c r="C24" s="45" t="s">
        <v>152</v>
      </c>
      <c r="D24" s="275">
        <v>1350</v>
      </c>
      <c r="E24" s="276"/>
      <c r="F24" s="234"/>
      <c r="G24" s="46">
        <f t="shared" si="0"/>
        <v>0</v>
      </c>
      <c r="H24" s="47"/>
      <c r="I24" s="46">
        <f t="shared" si="1"/>
        <v>0</v>
      </c>
      <c r="J24" s="46">
        <f t="shared" si="2"/>
        <v>0</v>
      </c>
      <c r="K24" s="19"/>
      <c r="L24" s="48"/>
    </row>
    <row r="25" spans="1:12" ht="14.25" customHeight="1">
      <c r="A25" s="45" t="s">
        <v>51</v>
      </c>
      <c r="B25" s="20" t="s">
        <v>170</v>
      </c>
      <c r="C25" s="45" t="s">
        <v>152</v>
      </c>
      <c r="D25" s="275">
        <v>1650</v>
      </c>
      <c r="E25" s="276"/>
      <c r="F25" s="234"/>
      <c r="G25" s="46">
        <f t="shared" si="0"/>
        <v>0</v>
      </c>
      <c r="H25" s="47"/>
      <c r="I25" s="46">
        <f t="shared" si="1"/>
        <v>0</v>
      </c>
      <c r="J25" s="46">
        <f t="shared" si="2"/>
        <v>0</v>
      </c>
      <c r="K25" s="19"/>
      <c r="L25" s="48"/>
    </row>
    <row r="26" spans="1:12" ht="14.25" customHeight="1">
      <c r="A26" s="45" t="s">
        <v>53</v>
      </c>
      <c r="B26" s="20" t="s">
        <v>171</v>
      </c>
      <c r="C26" s="45" t="s">
        <v>152</v>
      </c>
      <c r="D26" s="275">
        <v>1350</v>
      </c>
      <c r="E26" s="276"/>
      <c r="F26" s="234"/>
      <c r="G26" s="46">
        <f>D26*F26</f>
        <v>0</v>
      </c>
      <c r="H26" s="47"/>
      <c r="I26" s="46">
        <f t="shared" si="1"/>
        <v>0</v>
      </c>
      <c r="J26" s="46">
        <f t="shared" si="2"/>
        <v>0</v>
      </c>
      <c r="K26" s="19"/>
      <c r="L26" s="48"/>
    </row>
    <row r="27" spans="1:12" ht="14.25" customHeight="1">
      <c r="A27" s="45" t="s">
        <v>55</v>
      </c>
      <c r="B27" s="49" t="s">
        <v>172</v>
      </c>
      <c r="C27" s="45" t="s">
        <v>152</v>
      </c>
      <c r="D27" s="275">
        <v>600</v>
      </c>
      <c r="E27" s="276"/>
      <c r="F27" s="234"/>
      <c r="G27" s="46">
        <f t="shared" si="0"/>
        <v>0</v>
      </c>
      <c r="H27" s="47"/>
      <c r="I27" s="46">
        <f t="shared" si="1"/>
        <v>0</v>
      </c>
      <c r="J27" s="46">
        <f t="shared" si="2"/>
        <v>0</v>
      </c>
      <c r="K27" s="19"/>
      <c r="L27" s="48"/>
    </row>
    <row r="28" spans="1:12" ht="21" customHeight="1">
      <c r="A28" s="12" t="s">
        <v>136</v>
      </c>
      <c r="B28" s="277" t="s">
        <v>173</v>
      </c>
      <c r="C28" s="277"/>
      <c r="D28" s="277"/>
      <c r="E28" s="277"/>
      <c r="F28" s="277"/>
      <c r="G28" s="277"/>
      <c r="H28" s="277"/>
      <c r="I28" s="277"/>
      <c r="J28" s="277"/>
      <c r="K28" s="277"/>
      <c r="L28" s="50"/>
    </row>
    <row r="29" spans="1:12" ht="16.5" customHeight="1">
      <c r="A29" s="45" t="s">
        <v>57</v>
      </c>
      <c r="B29" s="20" t="s">
        <v>174</v>
      </c>
      <c r="C29" s="45" t="s">
        <v>152</v>
      </c>
      <c r="D29" s="273">
        <v>38</v>
      </c>
      <c r="E29" s="273"/>
      <c r="F29" s="234"/>
      <c r="G29" s="46">
        <f>D29*F29</f>
        <v>0</v>
      </c>
      <c r="H29" s="47"/>
      <c r="I29" s="46">
        <f>G29*H29%</f>
        <v>0</v>
      </c>
      <c r="J29" s="46">
        <f>G29+I29</f>
        <v>0</v>
      </c>
      <c r="K29" s="19"/>
      <c r="L29" s="48"/>
    </row>
    <row r="30" spans="1:12" ht="14.25" customHeight="1">
      <c r="A30" s="45" t="s">
        <v>59</v>
      </c>
      <c r="B30" s="20" t="s">
        <v>175</v>
      </c>
      <c r="C30" s="45" t="s">
        <v>152</v>
      </c>
      <c r="D30" s="273">
        <v>38</v>
      </c>
      <c r="E30" s="273"/>
      <c r="F30" s="234"/>
      <c r="G30" s="46">
        <f aca="true" t="shared" si="3" ref="G30:G37">D30*F30</f>
        <v>0</v>
      </c>
      <c r="H30" s="47"/>
      <c r="I30" s="46">
        <f aca="true" t="shared" si="4" ref="I30:I37">G30*H30%</f>
        <v>0</v>
      </c>
      <c r="J30" s="46">
        <f aca="true" t="shared" si="5" ref="J30:J37">G30+I30</f>
        <v>0</v>
      </c>
      <c r="K30" s="19"/>
      <c r="L30" s="48"/>
    </row>
    <row r="31" spans="1:12" ht="14.25" customHeight="1">
      <c r="A31" s="45" t="s">
        <v>61</v>
      </c>
      <c r="B31" s="20" t="s">
        <v>176</v>
      </c>
      <c r="C31" s="45" t="s">
        <v>152</v>
      </c>
      <c r="D31" s="273">
        <v>15</v>
      </c>
      <c r="E31" s="273"/>
      <c r="F31" s="234"/>
      <c r="G31" s="46">
        <f t="shared" si="3"/>
        <v>0</v>
      </c>
      <c r="H31" s="47"/>
      <c r="I31" s="46">
        <f t="shared" si="4"/>
        <v>0</v>
      </c>
      <c r="J31" s="46">
        <f t="shared" si="5"/>
        <v>0</v>
      </c>
      <c r="K31" s="19"/>
      <c r="L31" s="48"/>
    </row>
    <row r="32" spans="1:12" ht="14.25" customHeight="1">
      <c r="A32" s="51" t="s">
        <v>63</v>
      </c>
      <c r="B32" s="32" t="s">
        <v>177</v>
      </c>
      <c r="C32" s="51" t="s">
        <v>152</v>
      </c>
      <c r="D32" s="273">
        <v>38</v>
      </c>
      <c r="E32" s="273"/>
      <c r="F32" s="234"/>
      <c r="G32" s="46">
        <f t="shared" si="3"/>
        <v>0</v>
      </c>
      <c r="H32" s="52"/>
      <c r="I32" s="46">
        <f t="shared" si="4"/>
        <v>0</v>
      </c>
      <c r="J32" s="46">
        <f t="shared" si="5"/>
        <v>0</v>
      </c>
      <c r="K32" s="53"/>
      <c r="L32" s="54"/>
    </row>
    <row r="33" spans="1:12" ht="14.25" customHeight="1">
      <c r="A33" s="20" t="s">
        <v>65</v>
      </c>
      <c r="B33" s="20" t="s">
        <v>178</v>
      </c>
      <c r="C33" s="45" t="s">
        <v>152</v>
      </c>
      <c r="D33" s="273">
        <v>38</v>
      </c>
      <c r="E33" s="273"/>
      <c r="F33" s="234"/>
      <c r="G33" s="46">
        <f t="shared" si="3"/>
        <v>0</v>
      </c>
      <c r="H33" s="20"/>
      <c r="I33" s="46">
        <f t="shared" si="4"/>
        <v>0</v>
      </c>
      <c r="J33" s="46">
        <f t="shared" si="5"/>
        <v>0</v>
      </c>
      <c r="K33" s="20"/>
      <c r="L33" s="20"/>
    </row>
    <row r="34" spans="1:12" ht="14.25" customHeight="1">
      <c r="A34" s="51" t="s">
        <v>67</v>
      </c>
      <c r="B34" s="20" t="s">
        <v>179</v>
      </c>
      <c r="C34" s="45" t="s">
        <v>152</v>
      </c>
      <c r="D34" s="273">
        <v>15</v>
      </c>
      <c r="E34" s="273"/>
      <c r="F34" s="234"/>
      <c r="G34" s="46">
        <f t="shared" si="3"/>
        <v>0</v>
      </c>
      <c r="H34" s="20"/>
      <c r="I34" s="46">
        <f t="shared" si="4"/>
        <v>0</v>
      </c>
      <c r="J34" s="46">
        <f t="shared" si="5"/>
        <v>0</v>
      </c>
      <c r="K34" s="20"/>
      <c r="L34" s="20"/>
    </row>
    <row r="35" spans="1:12" ht="14.25" customHeight="1">
      <c r="A35" s="20" t="s">
        <v>69</v>
      </c>
      <c r="B35" s="20" t="s">
        <v>180</v>
      </c>
      <c r="C35" s="45" t="s">
        <v>181</v>
      </c>
      <c r="D35" s="273">
        <v>15</v>
      </c>
      <c r="E35" s="273"/>
      <c r="F35" s="234"/>
      <c r="G35" s="46">
        <f t="shared" si="3"/>
        <v>0</v>
      </c>
      <c r="H35" s="20"/>
      <c r="I35" s="46">
        <f t="shared" si="4"/>
        <v>0</v>
      </c>
      <c r="J35" s="46">
        <f t="shared" si="5"/>
        <v>0</v>
      </c>
      <c r="K35" s="20"/>
      <c r="L35" s="20"/>
    </row>
    <row r="36" spans="1:12" ht="14.25" customHeight="1">
      <c r="A36" s="51" t="s">
        <v>71</v>
      </c>
      <c r="B36" s="20" t="s">
        <v>182</v>
      </c>
      <c r="C36" s="45" t="s">
        <v>152</v>
      </c>
      <c r="D36" s="273">
        <v>15</v>
      </c>
      <c r="E36" s="273"/>
      <c r="F36" s="234"/>
      <c r="G36" s="46">
        <f t="shared" si="3"/>
        <v>0</v>
      </c>
      <c r="H36" s="20"/>
      <c r="I36" s="46">
        <f t="shared" si="4"/>
        <v>0</v>
      </c>
      <c r="J36" s="46">
        <f t="shared" si="5"/>
        <v>0</v>
      </c>
      <c r="K36" s="20"/>
      <c r="L36" s="20"/>
    </row>
    <row r="37" spans="1:12" ht="14.25" customHeight="1">
      <c r="A37" s="20" t="s">
        <v>73</v>
      </c>
      <c r="B37" s="20" t="s">
        <v>183</v>
      </c>
      <c r="C37" s="45" t="s">
        <v>152</v>
      </c>
      <c r="D37" s="273">
        <v>15</v>
      </c>
      <c r="E37" s="273"/>
      <c r="F37" s="234"/>
      <c r="G37" s="46">
        <f t="shared" si="3"/>
        <v>0</v>
      </c>
      <c r="H37" s="20"/>
      <c r="I37" s="46">
        <f t="shared" si="4"/>
        <v>0</v>
      </c>
      <c r="J37" s="46">
        <f t="shared" si="5"/>
        <v>0</v>
      </c>
      <c r="K37" s="20"/>
      <c r="L37" s="20"/>
    </row>
    <row r="38" spans="1:12" ht="14.25" customHeight="1">
      <c r="A38" s="55"/>
      <c r="B38" s="56"/>
      <c r="C38" s="57"/>
      <c r="D38" s="58"/>
      <c r="E38" s="58"/>
      <c r="F38" s="59"/>
      <c r="G38" s="59"/>
      <c r="H38" s="59"/>
      <c r="I38" s="59"/>
      <c r="J38" s="59"/>
      <c r="K38" s="59"/>
      <c r="L38" s="60"/>
    </row>
    <row r="39" spans="1:12" ht="39" customHeight="1">
      <c r="A39" s="257" t="s">
        <v>4</v>
      </c>
      <c r="B39" s="257" t="s">
        <v>5</v>
      </c>
      <c r="C39" s="257" t="s">
        <v>6</v>
      </c>
      <c r="D39" s="256" t="s">
        <v>395</v>
      </c>
      <c r="E39" s="274" t="s">
        <v>396</v>
      </c>
      <c r="F39" s="257" t="s">
        <v>8</v>
      </c>
      <c r="G39" s="8" t="s">
        <v>9</v>
      </c>
      <c r="H39" s="257" t="s">
        <v>10</v>
      </c>
      <c r="I39" s="35" t="s">
        <v>11</v>
      </c>
      <c r="J39" s="8" t="s">
        <v>12</v>
      </c>
      <c r="K39" s="272" t="s">
        <v>13</v>
      </c>
      <c r="L39" s="272" t="s">
        <v>14</v>
      </c>
    </row>
    <row r="40" spans="1:12" ht="24" customHeight="1">
      <c r="A40" s="257"/>
      <c r="B40" s="257"/>
      <c r="C40" s="257"/>
      <c r="D40" s="256"/>
      <c r="E40" s="274"/>
      <c r="F40" s="257"/>
      <c r="G40" s="36" t="s">
        <v>184</v>
      </c>
      <c r="H40" s="257"/>
      <c r="I40" s="10" t="s">
        <v>185</v>
      </c>
      <c r="J40" s="9" t="s">
        <v>186</v>
      </c>
      <c r="K40" s="272"/>
      <c r="L40" s="272"/>
    </row>
    <row r="41" spans="1:12" ht="14.25" customHeight="1">
      <c r="A41" s="37">
        <v>1</v>
      </c>
      <c r="B41" s="37">
        <v>2</v>
      </c>
      <c r="C41" s="37">
        <v>3</v>
      </c>
      <c r="D41" s="37">
        <v>4</v>
      </c>
      <c r="E41" s="37" t="s">
        <v>187</v>
      </c>
      <c r="F41" s="37" t="s">
        <v>188</v>
      </c>
      <c r="G41" s="37" t="s">
        <v>189</v>
      </c>
      <c r="H41" s="37" t="s">
        <v>190</v>
      </c>
      <c r="I41" s="37" t="s">
        <v>191</v>
      </c>
      <c r="J41" s="37" t="s">
        <v>192</v>
      </c>
      <c r="K41" s="37" t="s">
        <v>193</v>
      </c>
      <c r="L41" s="37" t="s">
        <v>194</v>
      </c>
    </row>
    <row r="42" spans="1:12" ht="21" customHeight="1">
      <c r="A42" s="61" t="s">
        <v>195</v>
      </c>
      <c r="B42" s="267" t="s">
        <v>196</v>
      </c>
      <c r="C42" s="267"/>
      <c r="D42" s="267"/>
      <c r="E42" s="267"/>
      <c r="F42" s="267"/>
      <c r="G42" s="267"/>
      <c r="H42" s="267"/>
      <c r="I42" s="267"/>
      <c r="J42" s="267"/>
      <c r="K42" s="267"/>
      <c r="L42" s="62"/>
    </row>
    <row r="43" spans="1:12" ht="21" customHeight="1">
      <c r="A43" s="173">
        <v>28</v>
      </c>
      <c r="B43" s="176" t="s">
        <v>371</v>
      </c>
      <c r="C43" s="177" t="s">
        <v>141</v>
      </c>
      <c r="D43" s="177">
        <v>6</v>
      </c>
      <c r="E43" s="174"/>
      <c r="F43" s="174"/>
      <c r="G43" s="223">
        <f>E43*F43</f>
        <v>0</v>
      </c>
      <c r="H43" s="174"/>
      <c r="I43" s="223">
        <f>G43*H43%</f>
        <v>0</v>
      </c>
      <c r="J43" s="223">
        <f>G43+I43</f>
        <v>0</v>
      </c>
      <c r="K43" s="174"/>
      <c r="L43" s="175"/>
    </row>
    <row r="44" spans="1:12" ht="21" customHeight="1">
      <c r="A44" s="173">
        <v>29</v>
      </c>
      <c r="B44" s="178" t="s">
        <v>312</v>
      </c>
      <c r="C44" s="177" t="s">
        <v>141</v>
      </c>
      <c r="D44" s="177">
        <v>3</v>
      </c>
      <c r="E44" s="174"/>
      <c r="F44" s="174"/>
      <c r="G44" s="223">
        <f aca="true" t="shared" si="6" ref="G44:G57">E44*F44</f>
        <v>0</v>
      </c>
      <c r="H44" s="174"/>
      <c r="I44" s="223">
        <f aca="true" t="shared" si="7" ref="I44:I63">G44*H44%</f>
        <v>0</v>
      </c>
      <c r="J44" s="223">
        <f aca="true" t="shared" si="8" ref="J44:J57">G44+I44</f>
        <v>0</v>
      </c>
      <c r="K44" s="174"/>
      <c r="L44" s="175"/>
    </row>
    <row r="45" spans="1:12" ht="45.75" customHeight="1">
      <c r="A45" s="173">
        <v>30</v>
      </c>
      <c r="B45" s="178" t="s">
        <v>372</v>
      </c>
      <c r="C45" s="177" t="s">
        <v>141</v>
      </c>
      <c r="D45" s="177">
        <v>2</v>
      </c>
      <c r="E45" s="174"/>
      <c r="F45" s="174"/>
      <c r="G45" s="223">
        <f t="shared" si="6"/>
        <v>0</v>
      </c>
      <c r="H45" s="174"/>
      <c r="I45" s="223">
        <f t="shared" si="7"/>
        <v>0</v>
      </c>
      <c r="J45" s="223">
        <f t="shared" si="8"/>
        <v>0</v>
      </c>
      <c r="K45" s="174"/>
      <c r="L45" s="175"/>
    </row>
    <row r="46" spans="1:12" ht="49.5" customHeight="1">
      <c r="A46" s="173">
        <v>31</v>
      </c>
      <c r="B46" s="178" t="s">
        <v>373</v>
      </c>
      <c r="C46" s="177" t="s">
        <v>141</v>
      </c>
      <c r="D46" s="177">
        <v>2</v>
      </c>
      <c r="E46" s="174"/>
      <c r="F46" s="174"/>
      <c r="G46" s="223">
        <f t="shared" si="6"/>
        <v>0</v>
      </c>
      <c r="H46" s="174"/>
      <c r="I46" s="223">
        <f t="shared" si="7"/>
        <v>0</v>
      </c>
      <c r="J46" s="223">
        <f t="shared" si="8"/>
        <v>0</v>
      </c>
      <c r="K46" s="174"/>
      <c r="L46" s="175"/>
    </row>
    <row r="47" spans="1:12" ht="49.5" customHeight="1">
      <c r="A47" s="173">
        <v>32</v>
      </c>
      <c r="B47" s="178" t="s">
        <v>374</v>
      </c>
      <c r="C47" s="177" t="s">
        <v>141</v>
      </c>
      <c r="D47" s="177">
        <v>2</v>
      </c>
      <c r="E47" s="174"/>
      <c r="F47" s="174"/>
      <c r="G47" s="223">
        <f t="shared" si="6"/>
        <v>0</v>
      </c>
      <c r="H47" s="174"/>
      <c r="I47" s="223">
        <f t="shared" si="7"/>
        <v>0</v>
      </c>
      <c r="J47" s="223">
        <f t="shared" si="8"/>
        <v>0</v>
      </c>
      <c r="K47" s="174"/>
      <c r="L47" s="175"/>
    </row>
    <row r="48" spans="1:12" ht="49.5" customHeight="1">
      <c r="A48" s="173">
        <v>33</v>
      </c>
      <c r="B48" s="178" t="s">
        <v>375</v>
      </c>
      <c r="C48" s="177" t="s">
        <v>141</v>
      </c>
      <c r="D48" s="177">
        <v>2</v>
      </c>
      <c r="E48" s="174"/>
      <c r="F48" s="174"/>
      <c r="G48" s="223">
        <f t="shared" si="6"/>
        <v>0</v>
      </c>
      <c r="H48" s="174"/>
      <c r="I48" s="223">
        <f t="shared" si="7"/>
        <v>0</v>
      </c>
      <c r="J48" s="223">
        <f t="shared" si="8"/>
        <v>0</v>
      </c>
      <c r="K48" s="174"/>
      <c r="L48" s="175"/>
    </row>
    <row r="49" spans="1:12" ht="49.5" customHeight="1">
      <c r="A49" s="173">
        <v>34</v>
      </c>
      <c r="B49" s="178" t="s">
        <v>376</v>
      </c>
      <c r="C49" s="177" t="s">
        <v>141</v>
      </c>
      <c r="D49" s="177">
        <v>3</v>
      </c>
      <c r="E49" s="174"/>
      <c r="F49" s="174"/>
      <c r="G49" s="223">
        <f t="shared" si="6"/>
        <v>0</v>
      </c>
      <c r="H49" s="174"/>
      <c r="I49" s="223">
        <f t="shared" si="7"/>
        <v>0</v>
      </c>
      <c r="J49" s="223">
        <f t="shared" si="8"/>
        <v>0</v>
      </c>
      <c r="K49" s="174"/>
      <c r="L49" s="175"/>
    </row>
    <row r="50" spans="1:12" ht="39" customHeight="1">
      <c r="A50" s="20">
        <v>35</v>
      </c>
      <c r="B50" s="20" t="s">
        <v>197</v>
      </c>
      <c r="C50" s="45" t="s">
        <v>198</v>
      </c>
      <c r="D50" s="45">
        <v>180</v>
      </c>
      <c r="E50" s="174"/>
      <c r="F50" s="20"/>
      <c r="G50" s="223">
        <f t="shared" si="6"/>
        <v>0</v>
      </c>
      <c r="H50" s="20"/>
      <c r="I50" s="223">
        <f t="shared" si="7"/>
        <v>0</v>
      </c>
      <c r="J50" s="223">
        <f t="shared" si="8"/>
        <v>0</v>
      </c>
      <c r="K50" s="20"/>
      <c r="L50" s="20"/>
    </row>
    <row r="51" spans="1:12" ht="49.5" customHeight="1">
      <c r="A51" s="63">
        <v>36</v>
      </c>
      <c r="B51" s="64" t="s">
        <v>199</v>
      </c>
      <c r="C51" s="45" t="s">
        <v>198</v>
      </c>
      <c r="D51" s="65">
        <v>180</v>
      </c>
      <c r="E51" s="174"/>
      <c r="F51" s="65"/>
      <c r="G51" s="223">
        <f t="shared" si="6"/>
        <v>0</v>
      </c>
      <c r="H51" s="66"/>
      <c r="I51" s="223">
        <f t="shared" si="7"/>
        <v>0</v>
      </c>
      <c r="J51" s="223">
        <f t="shared" si="8"/>
        <v>0</v>
      </c>
      <c r="K51" s="66"/>
      <c r="L51" s="67"/>
    </row>
    <row r="52" spans="1:12" ht="27.75" customHeight="1">
      <c r="A52" s="20">
        <v>37</v>
      </c>
      <c r="B52" s="68" t="s">
        <v>200</v>
      </c>
      <c r="C52" s="69" t="s">
        <v>198</v>
      </c>
      <c r="D52" s="65">
        <v>2400</v>
      </c>
      <c r="E52" s="174"/>
      <c r="F52" s="65"/>
      <c r="G52" s="223">
        <f t="shared" si="6"/>
        <v>0</v>
      </c>
      <c r="H52" s="66"/>
      <c r="I52" s="223">
        <f t="shared" si="7"/>
        <v>0</v>
      </c>
      <c r="J52" s="223">
        <f t="shared" si="8"/>
        <v>0</v>
      </c>
      <c r="K52" s="66"/>
      <c r="L52" s="67"/>
    </row>
    <row r="53" spans="1:12" ht="23.25" customHeight="1">
      <c r="A53" s="63">
        <v>38</v>
      </c>
      <c r="B53" s="68" t="s">
        <v>201</v>
      </c>
      <c r="C53" s="69" t="s">
        <v>198</v>
      </c>
      <c r="D53" s="65">
        <v>1500</v>
      </c>
      <c r="E53" s="174"/>
      <c r="F53" s="65"/>
      <c r="G53" s="223">
        <f t="shared" si="6"/>
        <v>0</v>
      </c>
      <c r="H53" s="66"/>
      <c r="I53" s="223">
        <f t="shared" si="7"/>
        <v>0</v>
      </c>
      <c r="J53" s="223">
        <f t="shared" si="8"/>
        <v>0</v>
      </c>
      <c r="K53" s="66"/>
      <c r="L53" s="67"/>
    </row>
    <row r="54" spans="1:12" ht="25.5" customHeight="1">
      <c r="A54" s="20">
        <v>39</v>
      </c>
      <c r="B54" s="68" t="s">
        <v>202</v>
      </c>
      <c r="C54" s="69" t="s">
        <v>198</v>
      </c>
      <c r="D54" s="65">
        <v>300</v>
      </c>
      <c r="E54" s="174"/>
      <c r="F54" s="65"/>
      <c r="G54" s="223">
        <f t="shared" si="6"/>
        <v>0</v>
      </c>
      <c r="H54" s="66"/>
      <c r="I54" s="223">
        <f t="shared" si="7"/>
        <v>0</v>
      </c>
      <c r="J54" s="223">
        <f t="shared" si="8"/>
        <v>0</v>
      </c>
      <c r="K54" s="66"/>
      <c r="L54" s="67"/>
    </row>
    <row r="55" spans="1:12" ht="29.25" customHeight="1">
      <c r="A55" s="63">
        <v>40</v>
      </c>
      <c r="B55" s="68" t="s">
        <v>203</v>
      </c>
      <c r="C55" s="69" t="s">
        <v>198</v>
      </c>
      <c r="D55" s="65">
        <v>600</v>
      </c>
      <c r="E55" s="174"/>
      <c r="F55" s="65"/>
      <c r="G55" s="223">
        <f t="shared" si="6"/>
        <v>0</v>
      </c>
      <c r="H55" s="66"/>
      <c r="I55" s="223">
        <f t="shared" si="7"/>
        <v>0</v>
      </c>
      <c r="J55" s="223">
        <f t="shared" si="8"/>
        <v>0</v>
      </c>
      <c r="K55" s="66"/>
      <c r="L55" s="67"/>
    </row>
    <row r="56" spans="1:12" ht="20.25" customHeight="1">
      <c r="A56" s="20">
        <v>41</v>
      </c>
      <c r="B56" s="71" t="s">
        <v>204</v>
      </c>
      <c r="C56" s="72" t="s">
        <v>198</v>
      </c>
      <c r="D56" s="73">
        <v>150</v>
      </c>
      <c r="E56" s="174"/>
      <c r="F56" s="69"/>
      <c r="G56" s="223">
        <f t="shared" si="6"/>
        <v>0</v>
      </c>
      <c r="H56" s="66"/>
      <c r="I56" s="223">
        <f t="shared" si="7"/>
        <v>0</v>
      </c>
      <c r="J56" s="223">
        <f t="shared" si="8"/>
        <v>0</v>
      </c>
      <c r="K56" s="66"/>
      <c r="L56" s="67"/>
    </row>
    <row r="57" spans="1:12" ht="34.5" customHeight="1">
      <c r="A57" s="186">
        <v>42</v>
      </c>
      <c r="B57" s="187" t="s">
        <v>205</v>
      </c>
      <c r="C57" s="188" t="s">
        <v>198</v>
      </c>
      <c r="D57" s="189">
        <v>300</v>
      </c>
      <c r="E57" s="174"/>
      <c r="F57" s="69"/>
      <c r="G57" s="223">
        <f t="shared" si="6"/>
        <v>0</v>
      </c>
      <c r="H57" s="66"/>
      <c r="I57" s="223">
        <f t="shared" si="7"/>
        <v>0</v>
      </c>
      <c r="J57" s="223">
        <f t="shared" si="8"/>
        <v>0</v>
      </c>
      <c r="K57" s="66"/>
      <c r="L57" s="67"/>
    </row>
    <row r="58" spans="1:12" ht="26.25" customHeight="1">
      <c r="A58" s="179"/>
      <c r="B58" s="268" t="s">
        <v>391</v>
      </c>
      <c r="C58" s="269"/>
      <c r="D58" s="269"/>
      <c r="E58" s="269"/>
      <c r="F58" s="269"/>
      <c r="G58" s="269"/>
      <c r="H58" s="74"/>
      <c r="I58" s="174"/>
      <c r="J58" s="224"/>
      <c r="K58" s="74"/>
      <c r="L58" s="75"/>
    </row>
    <row r="59" spans="1:12" ht="21.75" customHeight="1">
      <c r="A59" s="70">
        <v>43</v>
      </c>
      <c r="B59" s="181" t="s">
        <v>377</v>
      </c>
      <c r="C59" s="182" t="s">
        <v>141</v>
      </c>
      <c r="D59" s="182"/>
      <c r="E59" s="182"/>
      <c r="F59" s="72"/>
      <c r="G59" s="224">
        <f aca="true" t="shared" si="9" ref="G59:G64">E59*F59</f>
        <v>0</v>
      </c>
      <c r="H59" s="74"/>
      <c r="I59" s="223">
        <f t="shared" si="7"/>
        <v>0</v>
      </c>
      <c r="J59" s="224">
        <f aca="true" t="shared" si="10" ref="J59:J64">G59+I59</f>
        <v>0</v>
      </c>
      <c r="K59" s="74"/>
      <c r="L59" s="75"/>
    </row>
    <row r="60" spans="1:12" ht="21.75" customHeight="1">
      <c r="A60" s="180">
        <v>44</v>
      </c>
      <c r="B60" s="183" t="s">
        <v>378</v>
      </c>
      <c r="C60" s="184" t="s">
        <v>141</v>
      </c>
      <c r="D60" s="184"/>
      <c r="E60" s="184"/>
      <c r="F60" s="180"/>
      <c r="G60" s="224">
        <f t="shared" si="9"/>
        <v>0</v>
      </c>
      <c r="H60" s="74"/>
      <c r="I60" s="223">
        <f t="shared" si="7"/>
        <v>0</v>
      </c>
      <c r="J60" s="224">
        <f t="shared" si="10"/>
        <v>0</v>
      </c>
      <c r="K60" s="74"/>
      <c r="L60" s="75"/>
    </row>
    <row r="61" spans="1:12" ht="21.75" customHeight="1">
      <c r="A61" s="180">
        <v>45</v>
      </c>
      <c r="B61" s="185" t="s">
        <v>379</v>
      </c>
      <c r="C61" s="184" t="s">
        <v>141</v>
      </c>
      <c r="D61" s="184"/>
      <c r="E61" s="184"/>
      <c r="F61" s="180"/>
      <c r="G61" s="224">
        <f t="shared" si="9"/>
        <v>0</v>
      </c>
      <c r="H61" s="74"/>
      <c r="I61" s="223">
        <f t="shared" si="7"/>
        <v>0</v>
      </c>
      <c r="J61" s="224">
        <f t="shared" si="10"/>
        <v>0</v>
      </c>
      <c r="K61" s="74"/>
      <c r="L61" s="75"/>
    </row>
    <row r="62" spans="1:12" ht="24.75" customHeight="1">
      <c r="A62" s="180">
        <v>46</v>
      </c>
      <c r="B62" s="183" t="s">
        <v>380</v>
      </c>
      <c r="C62" s="184" t="s">
        <v>141</v>
      </c>
      <c r="D62" s="184"/>
      <c r="E62" s="184"/>
      <c r="F62" s="180"/>
      <c r="G62" s="224">
        <f t="shared" si="9"/>
        <v>0</v>
      </c>
      <c r="H62" s="74"/>
      <c r="I62" s="223">
        <f t="shared" si="7"/>
        <v>0</v>
      </c>
      <c r="J62" s="224">
        <f t="shared" si="10"/>
        <v>0</v>
      </c>
      <c r="K62" s="74"/>
      <c r="L62" s="75"/>
    </row>
    <row r="63" spans="1:12" ht="21.75" customHeight="1">
      <c r="A63" s="180">
        <v>47</v>
      </c>
      <c r="B63" s="183" t="s">
        <v>381</v>
      </c>
      <c r="C63" s="184" t="s">
        <v>141</v>
      </c>
      <c r="D63" s="248"/>
      <c r="E63" s="248"/>
      <c r="F63" s="221"/>
      <c r="G63" s="224">
        <f t="shared" si="9"/>
        <v>0</v>
      </c>
      <c r="H63" s="74"/>
      <c r="I63" s="225">
        <f t="shared" si="7"/>
        <v>0</v>
      </c>
      <c r="J63" s="224">
        <f t="shared" si="10"/>
        <v>0</v>
      </c>
      <c r="K63" s="74"/>
      <c r="L63" s="75"/>
    </row>
    <row r="64" spans="1:12" ht="21.75" customHeight="1">
      <c r="A64" s="180">
        <v>48</v>
      </c>
      <c r="B64" s="252" t="s">
        <v>397</v>
      </c>
      <c r="C64" s="253" t="s">
        <v>164</v>
      </c>
      <c r="D64" s="249">
        <v>3000</v>
      </c>
      <c r="E64" s="249"/>
      <c r="F64" s="180"/>
      <c r="G64" s="250">
        <f t="shared" si="9"/>
        <v>0</v>
      </c>
      <c r="H64" s="246"/>
      <c r="I64" s="251">
        <f>G64*H64%</f>
        <v>0</v>
      </c>
      <c r="J64" s="250">
        <f t="shared" si="10"/>
        <v>0</v>
      </c>
      <c r="K64" s="246"/>
      <c r="L64" s="245"/>
    </row>
    <row r="65" spans="1:12" ht="18.75" customHeight="1">
      <c r="A65" s="270" t="s">
        <v>206</v>
      </c>
      <c r="B65" s="270"/>
      <c r="C65" s="270"/>
      <c r="D65" s="270"/>
      <c r="E65" s="270"/>
      <c r="F65" s="270"/>
      <c r="G65" s="226">
        <f>SUM(G8:G37)+SUM(G43:G64)</f>
        <v>0</v>
      </c>
      <c r="H65" s="247" t="s">
        <v>207</v>
      </c>
      <c r="I65" s="226">
        <f>SUM(I8:I37)+SUM(I43:I64)</f>
        <v>0</v>
      </c>
      <c r="J65" s="226">
        <f>SUM(J8:J37)+SUM(J43:J64)</f>
        <v>0</v>
      </c>
      <c r="K65" s="222"/>
      <c r="L65" s="48"/>
    </row>
    <row r="66" ht="13.5" customHeight="1">
      <c r="A66" s="76"/>
    </row>
    <row r="67" spans="1:12" ht="13.5" customHeight="1">
      <c r="A67" s="271"/>
      <c r="B67" s="271"/>
      <c r="C67" s="271"/>
      <c r="D67" s="271"/>
      <c r="E67" s="271"/>
      <c r="F67" s="271"/>
      <c r="G67" s="271"/>
      <c r="H67" s="77"/>
      <c r="I67" s="78"/>
      <c r="J67" s="77"/>
      <c r="K67" s="77"/>
      <c r="L67" s="79"/>
    </row>
    <row r="68" spans="1:12" ht="18.75" customHeight="1">
      <c r="A68" s="80" t="s">
        <v>208</v>
      </c>
      <c r="B68" s="81"/>
      <c r="C68" s="81"/>
      <c r="D68" s="81"/>
      <c r="E68" s="81"/>
      <c r="F68" s="81"/>
      <c r="G68" s="81"/>
      <c r="H68" s="81"/>
      <c r="I68" s="81"/>
      <c r="J68" s="81"/>
      <c r="K68" s="82"/>
      <c r="L68" s="79"/>
    </row>
    <row r="69" spans="1:11" ht="45.75" customHeight="1">
      <c r="A69" s="265" t="s">
        <v>209</v>
      </c>
      <c r="B69" s="266" t="s">
        <v>210</v>
      </c>
      <c r="C69" s="266" t="s">
        <v>211</v>
      </c>
      <c r="D69" s="237" t="s">
        <v>212</v>
      </c>
      <c r="E69" s="237"/>
      <c r="F69" s="237" t="s">
        <v>213</v>
      </c>
      <c r="G69" s="83" t="s">
        <v>214</v>
      </c>
      <c r="H69" s="237" t="s">
        <v>10</v>
      </c>
      <c r="I69" s="83" t="s">
        <v>11</v>
      </c>
      <c r="J69" s="84" t="s">
        <v>215</v>
      </c>
      <c r="K69" s="79"/>
    </row>
    <row r="70" spans="1:11" ht="22.5" customHeight="1">
      <c r="A70" s="265"/>
      <c r="B70" s="266"/>
      <c r="C70" s="266"/>
      <c r="D70" s="237"/>
      <c r="E70" s="237"/>
      <c r="F70" s="237"/>
      <c r="G70" s="85" t="s">
        <v>216</v>
      </c>
      <c r="H70" s="237"/>
      <c r="I70" s="86" t="s">
        <v>16</v>
      </c>
      <c r="J70" s="87" t="s">
        <v>217</v>
      </c>
      <c r="K70" s="79"/>
    </row>
    <row r="71" spans="1:12" ht="11.25" customHeight="1">
      <c r="A71" s="190">
        <v>1</v>
      </c>
      <c r="B71" s="191">
        <v>2</v>
      </c>
      <c r="C71" s="191">
        <v>3</v>
      </c>
      <c r="D71" s="238">
        <v>4</v>
      </c>
      <c r="E71" s="238"/>
      <c r="F71" s="191">
        <v>5</v>
      </c>
      <c r="G71" s="191">
        <v>6</v>
      </c>
      <c r="H71" s="191">
        <v>7</v>
      </c>
      <c r="I71" s="191">
        <v>8</v>
      </c>
      <c r="J71" s="190">
        <v>9</v>
      </c>
      <c r="K71" s="88"/>
      <c r="L71" s="79"/>
    </row>
    <row r="72" spans="1:11" ht="32.25" customHeight="1">
      <c r="A72" s="192">
        <v>1</v>
      </c>
      <c r="B72" s="193" t="s">
        <v>218</v>
      </c>
      <c r="C72" s="192"/>
      <c r="D72" s="239">
        <v>36</v>
      </c>
      <c r="E72" s="239"/>
      <c r="F72" s="194"/>
      <c r="G72" s="227">
        <f>D72*F72</f>
        <v>0</v>
      </c>
      <c r="H72" s="195"/>
      <c r="I72" s="227">
        <f>G72*H72%</f>
        <v>0</v>
      </c>
      <c r="J72" s="227">
        <f>G72+I72</f>
        <v>0</v>
      </c>
      <c r="K72" s="79"/>
    </row>
    <row r="73" spans="1:11" ht="32.25" customHeight="1">
      <c r="A73" s="192">
        <v>2</v>
      </c>
      <c r="B73" s="193" t="s">
        <v>382</v>
      </c>
      <c r="C73" s="192"/>
      <c r="D73" s="239">
        <v>36</v>
      </c>
      <c r="E73" s="239"/>
      <c r="F73" s="194"/>
      <c r="G73" s="227">
        <f>D73*F73</f>
        <v>0</v>
      </c>
      <c r="H73" s="195"/>
      <c r="I73" s="227">
        <f>G73*H73%</f>
        <v>0</v>
      </c>
      <c r="J73" s="227">
        <f>G73+I73</f>
        <v>0</v>
      </c>
      <c r="K73" s="79"/>
    </row>
    <row r="74" spans="1:12" ht="18.75" customHeight="1">
      <c r="A74" s="243" t="s">
        <v>219</v>
      </c>
      <c r="B74" s="243"/>
      <c r="C74" s="243"/>
      <c r="D74" s="243"/>
      <c r="E74" s="243"/>
      <c r="F74" s="243"/>
      <c r="G74" s="229">
        <f>SUM(G72:G73)+G65</f>
        <v>0</v>
      </c>
      <c r="H74" s="247" t="s">
        <v>207</v>
      </c>
      <c r="I74" s="229">
        <f>SUM(I72:I73)+I65</f>
        <v>0</v>
      </c>
      <c r="J74" s="229">
        <f>SUM(J72:J73)+J65</f>
        <v>0</v>
      </c>
      <c r="K74" s="89"/>
      <c r="L74" s="79"/>
    </row>
    <row r="75" spans="1:12" ht="18.75" customHeight="1">
      <c r="A75" s="76"/>
      <c r="B75" s="76"/>
      <c r="C75" s="76"/>
      <c r="D75" s="76"/>
      <c r="E75" s="76"/>
      <c r="F75" s="76"/>
      <c r="G75" s="90"/>
      <c r="H75" s="90"/>
      <c r="I75" s="90"/>
      <c r="J75" s="90"/>
      <c r="K75" s="91"/>
      <c r="L75" s="79"/>
    </row>
    <row r="76" spans="1:12" ht="18.75" customHeight="1">
      <c r="A76" s="7" t="s">
        <v>220</v>
      </c>
      <c r="B76" s="3"/>
      <c r="C76" s="4"/>
      <c r="D76" s="4"/>
      <c r="E76" s="4"/>
      <c r="F76" s="3"/>
      <c r="G76" s="3"/>
      <c r="H76" s="3"/>
      <c r="I76" s="3"/>
      <c r="J76" s="3"/>
      <c r="K76" s="91"/>
      <c r="L76" s="79"/>
    </row>
    <row r="77" spans="1:12" ht="18.75" customHeight="1">
      <c r="A77" s="7" t="s">
        <v>145</v>
      </c>
      <c r="C77" s="1"/>
      <c r="D77" s="1"/>
      <c r="E77" s="1"/>
      <c r="K77" s="91"/>
      <c r="L77" s="79"/>
    </row>
    <row r="78" spans="1:12" ht="18.75" customHeight="1">
      <c r="A78" s="7" t="s">
        <v>221</v>
      </c>
      <c r="C78" s="1"/>
      <c r="D78" s="1"/>
      <c r="E78" s="1"/>
      <c r="K78" s="91"/>
      <c r="L78" s="79"/>
    </row>
    <row r="79" spans="1:12" ht="18.75" customHeight="1">
      <c r="A79" s="7" t="s">
        <v>145</v>
      </c>
      <c r="C79" s="1"/>
      <c r="D79" s="1"/>
      <c r="E79" s="1"/>
      <c r="K79" s="91"/>
      <c r="L79" s="79"/>
    </row>
    <row r="80" spans="1:12" ht="24" customHeight="1">
      <c r="A80" s="7"/>
      <c r="C80" s="1"/>
      <c r="D80" s="1"/>
      <c r="E80" s="1"/>
      <c r="K80" s="91"/>
      <c r="L80" s="79"/>
    </row>
    <row r="81" spans="1:12" ht="19.5" customHeight="1">
      <c r="A81" s="92" t="s">
        <v>222</v>
      </c>
      <c r="B81" s="93"/>
      <c r="C81" s="93"/>
      <c r="D81" s="93"/>
      <c r="E81" s="93"/>
      <c r="F81" s="93"/>
      <c r="G81" s="93"/>
      <c r="H81" s="93"/>
      <c r="I81" s="93"/>
      <c r="K81" s="93"/>
      <c r="L81" s="94"/>
    </row>
    <row r="82" spans="1:12" ht="25.5" customHeight="1">
      <c r="A82" s="241" t="s">
        <v>223</v>
      </c>
      <c r="B82" s="241"/>
      <c r="C82" s="241"/>
      <c r="D82" s="241"/>
      <c r="E82" s="241"/>
      <c r="F82" s="241"/>
      <c r="G82" s="241"/>
      <c r="H82" s="241"/>
      <c r="I82" s="241"/>
      <c r="J82" s="241"/>
      <c r="K82" s="241"/>
      <c r="L82" s="241"/>
    </row>
    <row r="83" spans="1:12" ht="18.75" customHeight="1">
      <c r="A83" s="241" t="s">
        <v>224</v>
      </c>
      <c r="B83" s="241"/>
      <c r="C83" s="241"/>
      <c r="D83" s="241"/>
      <c r="E83" s="241"/>
      <c r="F83" s="241"/>
      <c r="G83" s="241"/>
      <c r="H83" s="241"/>
      <c r="I83" s="241"/>
      <c r="J83" s="241"/>
      <c r="K83" s="241"/>
      <c r="L83" s="241"/>
    </row>
    <row r="84" spans="1:12" ht="23.25" customHeight="1">
      <c r="A84" s="95"/>
      <c r="B84" s="244"/>
      <c r="C84" s="244"/>
      <c r="D84" s="244"/>
      <c r="E84" s="244"/>
      <c r="F84" s="244"/>
      <c r="G84" s="244"/>
      <c r="H84" s="244"/>
      <c r="I84" s="244"/>
      <c r="J84" s="244"/>
      <c r="K84" s="244"/>
      <c r="L84" s="244"/>
    </row>
    <row r="85" spans="1:11" ht="33.75" customHeight="1">
      <c r="A85" s="96" t="s">
        <v>225</v>
      </c>
      <c r="B85" s="76"/>
      <c r="C85" s="76"/>
      <c r="D85" s="76"/>
      <c r="E85" s="76"/>
      <c r="F85" s="76"/>
      <c r="G85" s="90"/>
      <c r="H85" s="90"/>
      <c r="I85" s="90"/>
      <c r="J85" s="90"/>
      <c r="K85" s="91"/>
    </row>
    <row r="86" spans="1:12" ht="25.5" customHeight="1">
      <c r="A86" s="33" t="s">
        <v>226</v>
      </c>
      <c r="L86" s="97"/>
    </row>
    <row r="87" spans="1:12" s="98" customFormat="1" ht="18" customHeight="1">
      <c r="A87" s="98" t="s">
        <v>20</v>
      </c>
      <c r="B87" s="241" t="s">
        <v>227</v>
      </c>
      <c r="C87" s="241"/>
      <c r="D87" s="241"/>
      <c r="E87" s="241"/>
      <c r="F87" s="241"/>
      <c r="G87" s="241"/>
      <c r="H87" s="241"/>
      <c r="I87" s="241"/>
      <c r="J87" s="241"/>
      <c r="K87" s="241"/>
      <c r="L87" s="241"/>
    </row>
    <row r="88" spans="1:12" s="98" customFormat="1" ht="24" customHeight="1">
      <c r="A88" s="98" t="s">
        <v>23</v>
      </c>
      <c r="B88" s="241" t="s">
        <v>228</v>
      </c>
      <c r="C88" s="241"/>
      <c r="D88" s="241"/>
      <c r="E88" s="241"/>
      <c r="F88" s="241"/>
      <c r="G88" s="241"/>
      <c r="H88" s="241"/>
      <c r="I88" s="241"/>
      <c r="J88" s="241"/>
      <c r="K88" s="241"/>
      <c r="L88" s="241"/>
    </row>
    <row r="89" spans="1:12" s="98" customFormat="1" ht="18.75" customHeight="1">
      <c r="A89" s="98" t="s">
        <v>25</v>
      </c>
      <c r="B89" s="241" t="s">
        <v>229</v>
      </c>
      <c r="C89" s="241"/>
      <c r="D89" s="241"/>
      <c r="E89" s="241"/>
      <c r="F89" s="241"/>
      <c r="G89" s="241"/>
      <c r="H89" s="241"/>
      <c r="I89" s="241"/>
      <c r="J89" s="241"/>
      <c r="K89" s="241"/>
      <c r="L89" s="241"/>
    </row>
    <row r="90" spans="1:12" ht="13.5" customHeight="1">
      <c r="A90" s="99"/>
      <c r="B90" s="99"/>
      <c r="C90" s="99"/>
      <c r="D90" s="99"/>
      <c r="E90" s="99"/>
      <c r="F90" s="99"/>
      <c r="G90" s="99"/>
      <c r="H90" s="99"/>
      <c r="I90" s="99"/>
      <c r="J90" s="99"/>
      <c r="K90" s="99"/>
      <c r="L90" s="94"/>
    </row>
    <row r="91" spans="1:13" ht="18.75" customHeight="1">
      <c r="A91" s="100" t="s">
        <v>230</v>
      </c>
      <c r="B91" s="101"/>
      <c r="C91" s="102"/>
      <c r="D91" s="102"/>
      <c r="E91" s="102"/>
      <c r="F91" s="102"/>
      <c r="G91" s="102"/>
      <c r="H91" s="102"/>
      <c r="I91" s="102"/>
      <c r="J91" s="102"/>
      <c r="K91" s="102"/>
      <c r="L91" s="103"/>
      <c r="M91" s="104"/>
    </row>
    <row r="92" spans="1:13" ht="18.75" customHeight="1">
      <c r="A92" s="105" t="s">
        <v>20</v>
      </c>
      <c r="B92" s="242" t="s">
        <v>393</v>
      </c>
      <c r="C92" s="242"/>
      <c r="D92" s="242"/>
      <c r="E92" s="242"/>
      <c r="F92" s="242"/>
      <c r="G92" s="242"/>
      <c r="H92" s="242"/>
      <c r="I92" s="242"/>
      <c r="J92" s="242"/>
      <c r="K92" s="242"/>
      <c r="L92" s="242"/>
      <c r="M92" s="242"/>
    </row>
    <row r="93" spans="1:13" ht="27.75" customHeight="1">
      <c r="A93" s="105" t="s">
        <v>23</v>
      </c>
      <c r="B93" s="263" t="s">
        <v>231</v>
      </c>
      <c r="C93" s="263"/>
      <c r="D93" s="263"/>
      <c r="E93" s="263"/>
      <c r="F93" s="263"/>
      <c r="G93" s="263"/>
      <c r="H93" s="263"/>
      <c r="I93" s="263"/>
      <c r="J93" s="263"/>
      <c r="K93" s="263"/>
      <c r="L93" s="263"/>
      <c r="M93" s="106"/>
    </row>
    <row r="94" spans="1:13" ht="27" customHeight="1">
      <c r="A94" s="105" t="s">
        <v>25</v>
      </c>
      <c r="B94" s="263" t="s">
        <v>232</v>
      </c>
      <c r="C94" s="263"/>
      <c r="D94" s="263"/>
      <c r="E94" s="263"/>
      <c r="F94" s="263"/>
      <c r="G94" s="263"/>
      <c r="H94" s="263"/>
      <c r="I94" s="263"/>
      <c r="J94" s="263"/>
      <c r="K94" s="263"/>
      <c r="L94" s="263"/>
      <c r="M94" s="104"/>
    </row>
    <row r="95" spans="1:13" ht="16.5" customHeight="1">
      <c r="A95" s="105" t="s">
        <v>27</v>
      </c>
      <c r="B95" s="263" t="s">
        <v>233</v>
      </c>
      <c r="C95" s="263"/>
      <c r="D95" s="263"/>
      <c r="E95" s="263"/>
      <c r="F95" s="263"/>
      <c r="G95" s="263"/>
      <c r="H95" s="263"/>
      <c r="I95" s="263"/>
      <c r="J95" s="263"/>
      <c r="K95" s="263"/>
      <c r="L95" s="263"/>
      <c r="M95" s="104"/>
    </row>
    <row r="96" spans="1:13" ht="15.75" customHeight="1">
      <c r="A96" s="105" t="s">
        <v>29</v>
      </c>
      <c r="B96" s="240" t="s">
        <v>234</v>
      </c>
      <c r="C96" s="240"/>
      <c r="D96" s="240"/>
      <c r="E96" s="240"/>
      <c r="F96" s="240"/>
      <c r="G96" s="240"/>
      <c r="H96" s="240"/>
      <c r="I96" s="107"/>
      <c r="J96" s="107"/>
      <c r="K96" s="107"/>
      <c r="L96" s="107"/>
      <c r="M96" s="104"/>
    </row>
    <row r="97" spans="1:13" ht="27" customHeight="1">
      <c r="A97" s="105" t="s">
        <v>31</v>
      </c>
      <c r="B97" s="263" t="s">
        <v>235</v>
      </c>
      <c r="C97" s="263"/>
      <c r="D97" s="263"/>
      <c r="E97" s="263"/>
      <c r="F97" s="263"/>
      <c r="G97" s="263"/>
      <c r="H97" s="263"/>
      <c r="I97" s="263"/>
      <c r="J97" s="263"/>
      <c r="K97" s="263"/>
      <c r="L97" s="263"/>
      <c r="M97" s="104"/>
    </row>
    <row r="98" spans="1:13" ht="16.5" customHeight="1">
      <c r="A98" s="105" t="s">
        <v>33</v>
      </c>
      <c r="B98" s="261" t="s">
        <v>400</v>
      </c>
      <c r="C98" s="261"/>
      <c r="D98" s="261"/>
      <c r="E98" s="261"/>
      <c r="F98" s="261"/>
      <c r="G98" s="261"/>
      <c r="H98" s="261"/>
      <c r="I98" s="261"/>
      <c r="J98" s="261"/>
      <c r="K98" s="261"/>
      <c r="L98" s="261"/>
      <c r="M98" s="104"/>
    </row>
    <row r="99" spans="1:13" ht="16.5" customHeight="1">
      <c r="A99" s="105" t="s">
        <v>35</v>
      </c>
      <c r="B99" s="261" t="s">
        <v>236</v>
      </c>
      <c r="C99" s="261"/>
      <c r="D99" s="261"/>
      <c r="E99" s="261"/>
      <c r="F99" s="261"/>
      <c r="G99" s="261"/>
      <c r="H99" s="261"/>
      <c r="I99" s="261"/>
      <c r="J99" s="261"/>
      <c r="K99" s="261"/>
      <c r="L99" s="261"/>
      <c r="M99" s="104"/>
    </row>
    <row r="100" spans="1:13" ht="16.5" customHeight="1">
      <c r="A100" s="105" t="s">
        <v>37</v>
      </c>
      <c r="B100" s="261" t="s">
        <v>237</v>
      </c>
      <c r="C100" s="261"/>
      <c r="D100" s="261"/>
      <c r="E100" s="261"/>
      <c r="F100" s="261"/>
      <c r="G100" s="261"/>
      <c r="H100" s="261"/>
      <c r="I100" s="261"/>
      <c r="J100" s="261"/>
      <c r="K100" s="261"/>
      <c r="L100" s="261"/>
      <c r="M100" s="104"/>
    </row>
    <row r="101" spans="1:13" ht="16.5" customHeight="1">
      <c r="A101" s="105" t="s">
        <v>39</v>
      </c>
      <c r="B101" s="261" t="s">
        <v>238</v>
      </c>
      <c r="C101" s="261"/>
      <c r="D101" s="261"/>
      <c r="E101" s="261"/>
      <c r="F101" s="261"/>
      <c r="G101" s="261"/>
      <c r="H101" s="261"/>
      <c r="I101" s="261"/>
      <c r="J101" s="261"/>
      <c r="K101" s="261"/>
      <c r="L101" s="261"/>
      <c r="M101" s="104"/>
    </row>
    <row r="102" spans="1:13" ht="23.25" customHeight="1">
      <c r="A102" s="105" t="s">
        <v>41</v>
      </c>
      <c r="B102" s="262" t="s">
        <v>239</v>
      </c>
      <c r="C102" s="262"/>
      <c r="D102" s="262"/>
      <c r="E102" s="262"/>
      <c r="F102" s="262"/>
      <c r="G102" s="262"/>
      <c r="H102" s="262"/>
      <c r="I102" s="262"/>
      <c r="J102" s="262"/>
      <c r="K102" s="262"/>
      <c r="L102" s="262"/>
      <c r="M102" s="104"/>
    </row>
    <row r="103" spans="1:13" ht="42.75" customHeight="1">
      <c r="A103" s="105" t="s">
        <v>43</v>
      </c>
      <c r="B103" s="263" t="s">
        <v>392</v>
      </c>
      <c r="C103" s="263"/>
      <c r="D103" s="263"/>
      <c r="E103" s="263"/>
      <c r="F103" s="263"/>
      <c r="G103" s="263"/>
      <c r="H103" s="263"/>
      <c r="I103" s="263"/>
      <c r="J103" s="263"/>
      <c r="K103" s="263"/>
      <c r="L103" s="263"/>
      <c r="M103" s="104"/>
    </row>
    <row r="104" spans="1:13" ht="18.75" customHeight="1">
      <c r="A104" s="105" t="s">
        <v>45</v>
      </c>
      <c r="B104" s="264" t="s">
        <v>240</v>
      </c>
      <c r="C104" s="264"/>
      <c r="D104" s="264"/>
      <c r="E104" s="264"/>
      <c r="F104" s="264"/>
      <c r="G104" s="264"/>
      <c r="H104" s="264"/>
      <c r="I104" s="264"/>
      <c r="J104" s="264"/>
      <c r="K104" s="264"/>
      <c r="L104" s="104"/>
      <c r="M104" s="104"/>
    </row>
    <row r="105" spans="1:13" ht="18" customHeight="1">
      <c r="A105" s="105" t="s">
        <v>47</v>
      </c>
      <c r="B105" s="259" t="s">
        <v>241</v>
      </c>
      <c r="C105" s="259"/>
      <c r="D105" s="259"/>
      <c r="E105" s="259"/>
      <c r="F105" s="259"/>
      <c r="G105" s="259"/>
      <c r="H105" s="259"/>
      <c r="I105" s="259"/>
      <c r="J105" s="259"/>
      <c r="K105" s="259"/>
      <c r="L105" s="259"/>
      <c r="M105" s="104"/>
    </row>
    <row r="106" spans="1:13" ht="15.75" customHeight="1">
      <c r="A106" s="103"/>
      <c r="B106" s="259" t="s">
        <v>242</v>
      </c>
      <c r="C106" s="259"/>
      <c r="D106" s="259"/>
      <c r="E106" s="259"/>
      <c r="F106" s="259"/>
      <c r="G106" s="259"/>
      <c r="H106" s="259"/>
      <c r="I106" s="108"/>
      <c r="J106" s="108"/>
      <c r="K106" s="108"/>
      <c r="L106" s="104"/>
      <c r="M106" s="104"/>
    </row>
    <row r="107" spans="1:13" ht="15.75" customHeight="1">
      <c r="A107" s="103"/>
      <c r="B107" s="260" t="s">
        <v>243</v>
      </c>
      <c r="C107" s="260"/>
      <c r="D107" s="260"/>
      <c r="E107" s="260"/>
      <c r="F107" s="260"/>
      <c r="G107" s="260"/>
      <c r="H107" s="260"/>
      <c r="I107" s="110"/>
      <c r="J107" s="110"/>
      <c r="K107" s="110"/>
      <c r="L107" s="111"/>
      <c r="M107" s="104"/>
    </row>
    <row r="108" spans="1:13" ht="69" customHeight="1">
      <c r="A108" s="103"/>
      <c r="B108" s="260" t="s">
        <v>401</v>
      </c>
      <c r="C108" s="260"/>
      <c r="D108" s="260"/>
      <c r="E108" s="260"/>
      <c r="F108" s="260"/>
      <c r="G108" s="260"/>
      <c r="H108" s="260"/>
      <c r="I108" s="260"/>
      <c r="J108" s="260"/>
      <c r="K108" s="260"/>
      <c r="L108" s="260"/>
      <c r="M108" s="109"/>
    </row>
    <row r="109" spans="1:13" ht="15" customHeight="1">
      <c r="A109" s="105" t="s">
        <v>49</v>
      </c>
      <c r="B109" s="259" t="s">
        <v>244</v>
      </c>
      <c r="C109" s="259"/>
      <c r="D109" s="259"/>
      <c r="E109" s="259"/>
      <c r="F109" s="259"/>
      <c r="G109" s="259"/>
      <c r="H109" s="259"/>
      <c r="I109" s="259"/>
      <c r="J109" s="259"/>
      <c r="K109" s="259"/>
      <c r="L109" s="259"/>
      <c r="M109" s="109"/>
    </row>
    <row r="110" spans="1:13" ht="18.75" customHeight="1">
      <c r="A110" s="105" t="s">
        <v>51</v>
      </c>
      <c r="B110" s="259" t="s">
        <v>245</v>
      </c>
      <c r="C110" s="259"/>
      <c r="D110" s="259"/>
      <c r="E110" s="259"/>
      <c r="F110" s="259"/>
      <c r="G110" s="259"/>
      <c r="H110" s="259"/>
      <c r="I110" s="259"/>
      <c r="J110" s="259"/>
      <c r="K110" s="259"/>
      <c r="L110" s="259"/>
      <c r="M110" s="109"/>
    </row>
    <row r="111" spans="1:13" ht="24.75" customHeight="1">
      <c r="A111" s="105" t="s">
        <v>53</v>
      </c>
      <c r="B111" s="259" t="s">
        <v>246</v>
      </c>
      <c r="C111" s="259"/>
      <c r="D111" s="259"/>
      <c r="E111" s="259"/>
      <c r="F111" s="259"/>
      <c r="G111" s="259"/>
      <c r="H111" s="259"/>
      <c r="I111" s="259"/>
      <c r="J111" s="259"/>
      <c r="K111" s="259"/>
      <c r="L111" s="259"/>
      <c r="M111" s="109"/>
    </row>
    <row r="112" spans="1:13" ht="18.75" customHeight="1">
      <c r="A112" s="105" t="s">
        <v>55</v>
      </c>
      <c r="B112" s="259" t="s">
        <v>247</v>
      </c>
      <c r="C112" s="259"/>
      <c r="D112" s="259"/>
      <c r="E112" s="259"/>
      <c r="F112" s="259"/>
      <c r="G112" s="259"/>
      <c r="H112" s="259"/>
      <c r="I112" s="259"/>
      <c r="J112" s="259"/>
      <c r="K112" s="259"/>
      <c r="L112" s="259"/>
      <c r="M112" s="109"/>
    </row>
  </sheetData>
  <sheetProtection selectLockedCells="1" selectUnlockedCells="1"/>
  <mergeCells count="98">
    <mergeCell ref="D73:E73"/>
    <mergeCell ref="A1:L1"/>
    <mergeCell ref="A4:A5"/>
    <mergeCell ref="B4:B5"/>
    <mergeCell ref="C4:C5"/>
    <mergeCell ref="D4:E5"/>
    <mergeCell ref="F4:F5"/>
    <mergeCell ref="H4:H5"/>
    <mergeCell ref="K4:K5"/>
    <mergeCell ref="L4:L5"/>
    <mergeCell ref="D6:E6"/>
    <mergeCell ref="B7:H7"/>
    <mergeCell ref="A8:A10"/>
    <mergeCell ref="D8:E10"/>
    <mergeCell ref="F8:F10"/>
    <mergeCell ref="G8:G10"/>
    <mergeCell ref="H8:H10"/>
    <mergeCell ref="C9:C10"/>
    <mergeCell ref="I8:I10"/>
    <mergeCell ref="J8:J10"/>
    <mergeCell ref="K8:K10"/>
    <mergeCell ref="L8:L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B28:K28"/>
    <mergeCell ref="D29:E29"/>
    <mergeCell ref="D30:E30"/>
    <mergeCell ref="D31:E31"/>
    <mergeCell ref="D32:E32"/>
    <mergeCell ref="D33:E33"/>
    <mergeCell ref="D34:E34"/>
    <mergeCell ref="D35:E35"/>
    <mergeCell ref="D36:E36"/>
    <mergeCell ref="D37:E37"/>
    <mergeCell ref="A39:A40"/>
    <mergeCell ref="B39:B40"/>
    <mergeCell ref="C39:C40"/>
    <mergeCell ref="D39:D40"/>
    <mergeCell ref="E39:E40"/>
    <mergeCell ref="F39:F40"/>
    <mergeCell ref="H39:H40"/>
    <mergeCell ref="K39:K40"/>
    <mergeCell ref="L39:L40"/>
    <mergeCell ref="B42:K42"/>
    <mergeCell ref="B58:G58"/>
    <mergeCell ref="A65:F65"/>
    <mergeCell ref="A67:G67"/>
    <mergeCell ref="A69:A70"/>
    <mergeCell ref="B69:B70"/>
    <mergeCell ref="C69:C70"/>
    <mergeCell ref="D69:E70"/>
    <mergeCell ref="F69:F70"/>
    <mergeCell ref="H69:H70"/>
    <mergeCell ref="D71:E71"/>
    <mergeCell ref="D72:E72"/>
    <mergeCell ref="A74:F74"/>
    <mergeCell ref="A82:L82"/>
    <mergeCell ref="A83:L83"/>
    <mergeCell ref="B84:L84"/>
    <mergeCell ref="B87:L87"/>
    <mergeCell ref="B88:L88"/>
    <mergeCell ref="B89:L89"/>
    <mergeCell ref="B92:M92"/>
    <mergeCell ref="B93:L93"/>
    <mergeCell ref="B94:L94"/>
    <mergeCell ref="B95:L95"/>
    <mergeCell ref="B96:H96"/>
    <mergeCell ref="B97:L97"/>
    <mergeCell ref="B98:L98"/>
    <mergeCell ref="B99:L99"/>
    <mergeCell ref="B100:L100"/>
    <mergeCell ref="B101:L101"/>
    <mergeCell ref="B102:L102"/>
    <mergeCell ref="B103:L103"/>
    <mergeCell ref="B104:K104"/>
    <mergeCell ref="B105:L105"/>
    <mergeCell ref="B106:H106"/>
    <mergeCell ref="B107:H107"/>
    <mergeCell ref="B108:L108"/>
    <mergeCell ref="B109:L109"/>
    <mergeCell ref="B110:L110"/>
    <mergeCell ref="B111:L111"/>
    <mergeCell ref="B112:L112"/>
  </mergeCells>
  <printOptions horizontalCentered="1"/>
  <pageMargins left="0.3541666666666667" right="0.15763888888888888" top="0.7486111111111111" bottom="0.5513888888888889" header="0.43333333333333335" footer="0.31527777777777777"/>
  <pageSetup horizontalDpi="300" verticalDpi="300" orientation="landscape" paperSize="9" scale="95" r:id="rId1"/>
  <headerFooter alignWithMargins="0">
    <oddHeader>&amp;LSPZOZ_NT/DZP/PN/ 11/17&amp;RZałącznik „1A” do SIWZ - Formularz asortymentowo-cenowy</oddHeader>
    <oddFooter>&amp;C&amp;A  Strona &amp;P</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31">
      <pane ySplit="1" topLeftCell="BM37" activePane="bottomLeft" state="split"/>
      <selection pane="topLeft" activeCell="E48" sqref="E48"/>
      <selection pane="bottomLeft" activeCell="B44" sqref="B44"/>
    </sheetView>
  </sheetViews>
  <sheetFormatPr defaultColWidth="9.140625" defaultRowHeight="33.75" customHeight="1"/>
  <cols>
    <col min="1" max="1" width="4.28125" style="0" customWidth="1"/>
    <col min="2" max="2" width="64.8515625" style="0" customWidth="1"/>
    <col min="3" max="3" width="10.140625" style="0" customWidth="1"/>
    <col min="4" max="4" width="11.57421875" style="0" customWidth="1"/>
    <col min="5" max="5" width="40.8515625" style="0" customWidth="1"/>
    <col min="6" max="6" width="14.57421875" style="0" customWidth="1"/>
    <col min="7" max="16384" width="11.57421875" style="0" customWidth="1"/>
  </cols>
  <sheetData>
    <row r="1" spans="1:5" ht="27.75" customHeight="1">
      <c r="A1" s="296" t="s">
        <v>248</v>
      </c>
      <c r="B1" s="296"/>
      <c r="C1" s="296"/>
      <c r="D1" s="296"/>
      <c r="E1" s="296"/>
    </row>
    <row r="2" spans="1:5" ht="8.25" customHeight="1">
      <c r="A2" s="112"/>
      <c r="B2" s="112"/>
      <c r="C2" s="112"/>
      <c r="D2" s="112"/>
      <c r="E2" s="112"/>
    </row>
    <row r="3" spans="1:5" ht="29.25" customHeight="1">
      <c r="A3" s="297" t="s">
        <v>249</v>
      </c>
      <c r="B3" s="297"/>
      <c r="C3" s="297"/>
      <c r="D3" s="297"/>
      <c r="E3" s="297"/>
    </row>
    <row r="4" spans="1:5" ht="43.5" customHeight="1">
      <c r="A4" s="298" t="s">
        <v>250</v>
      </c>
      <c r="B4" s="298"/>
      <c r="C4" s="298"/>
      <c r="D4" s="298"/>
      <c r="E4" s="298"/>
    </row>
    <row r="5" spans="1:5" ht="39.75" customHeight="1">
      <c r="A5" s="298" t="s">
        <v>251</v>
      </c>
      <c r="B5" s="298"/>
      <c r="C5" s="298"/>
      <c r="D5" s="298"/>
      <c r="E5" s="298"/>
    </row>
    <row r="6" spans="1:5" ht="14.25" customHeight="1">
      <c r="A6" s="113"/>
      <c r="B6" s="113"/>
      <c r="C6" s="113"/>
      <c r="D6" s="113"/>
      <c r="E6" s="113"/>
    </row>
    <row r="7" spans="1:5" ht="14.25" customHeight="1">
      <c r="A7" s="294"/>
      <c r="B7" s="294"/>
      <c r="C7" s="294"/>
      <c r="D7" s="295" t="s">
        <v>252</v>
      </c>
      <c r="E7" s="295"/>
    </row>
    <row r="8" spans="1:5" ht="14.25" customHeight="1">
      <c r="A8" s="294"/>
      <c r="B8" s="294"/>
      <c r="C8" s="294"/>
      <c r="D8" s="295" t="s">
        <v>253</v>
      </c>
      <c r="E8" s="295"/>
    </row>
    <row r="9" spans="1:5" ht="14.25" customHeight="1">
      <c r="A9" s="294"/>
      <c r="B9" s="294"/>
      <c r="C9" s="294"/>
      <c r="D9" s="295" t="s">
        <v>254</v>
      </c>
      <c r="E9" s="295"/>
    </row>
    <row r="10" spans="1:5" ht="14.25" customHeight="1">
      <c r="A10" s="294"/>
      <c r="B10" s="294"/>
      <c r="C10" s="294"/>
      <c r="D10" s="295" t="s">
        <v>255</v>
      </c>
      <c r="E10" s="295"/>
    </row>
    <row r="11" spans="1:5" ht="14.25" customHeight="1">
      <c r="A11" s="294"/>
      <c r="B11" s="294"/>
      <c r="C11" s="294"/>
      <c r="D11" s="295" t="s">
        <v>256</v>
      </c>
      <c r="E11" s="295"/>
    </row>
    <row r="12" spans="1:5" ht="23.25" customHeight="1">
      <c r="A12" s="291" t="s">
        <v>4</v>
      </c>
      <c r="B12" s="291" t="s">
        <v>257</v>
      </c>
      <c r="C12" s="114" t="s">
        <v>258</v>
      </c>
      <c r="D12" s="292" t="s">
        <v>259</v>
      </c>
      <c r="E12" s="293" t="s">
        <v>260</v>
      </c>
    </row>
    <row r="13" spans="1:5" ht="12.75">
      <c r="A13" s="291"/>
      <c r="B13" s="291"/>
      <c r="C13" s="115" t="s">
        <v>261</v>
      </c>
      <c r="D13" s="292"/>
      <c r="E13" s="293"/>
    </row>
    <row r="14" spans="1:5" ht="12.75">
      <c r="A14" s="116" t="s">
        <v>20</v>
      </c>
      <c r="B14" s="116">
        <v>2</v>
      </c>
      <c r="C14" s="116">
        <v>3</v>
      </c>
      <c r="D14" s="116">
        <v>4</v>
      </c>
      <c r="E14" s="117">
        <v>5</v>
      </c>
    </row>
    <row r="15" spans="1:5" ht="27.75" customHeight="1">
      <c r="A15" s="118">
        <v>1</v>
      </c>
      <c r="B15" s="119" t="s">
        <v>262</v>
      </c>
      <c r="C15" s="120" t="s">
        <v>263</v>
      </c>
      <c r="D15" s="121"/>
      <c r="E15" s="122"/>
    </row>
    <row r="16" spans="1:5" ht="27" customHeight="1">
      <c r="A16" s="123">
        <v>2</v>
      </c>
      <c r="B16" s="124" t="s">
        <v>264</v>
      </c>
      <c r="C16" s="120" t="s">
        <v>263</v>
      </c>
      <c r="D16" s="125"/>
      <c r="E16" s="126"/>
    </row>
    <row r="17" spans="1:5" ht="42" customHeight="1">
      <c r="A17" s="123">
        <v>3</v>
      </c>
      <c r="B17" s="119" t="s">
        <v>265</v>
      </c>
      <c r="C17" s="120" t="s">
        <v>263</v>
      </c>
      <c r="D17" s="125"/>
      <c r="E17" s="126"/>
    </row>
    <row r="18" spans="1:5" ht="51.75" customHeight="1">
      <c r="A18" s="123">
        <v>4</v>
      </c>
      <c r="B18" s="127" t="s">
        <v>266</v>
      </c>
      <c r="C18" s="120" t="s">
        <v>263</v>
      </c>
      <c r="D18" s="125"/>
      <c r="E18" s="126"/>
    </row>
    <row r="19" spans="1:5" ht="42.75" customHeight="1">
      <c r="A19" s="123">
        <v>5</v>
      </c>
      <c r="B19" s="127" t="s">
        <v>267</v>
      </c>
      <c r="C19" s="120" t="s">
        <v>263</v>
      </c>
      <c r="D19" s="125"/>
      <c r="E19" s="126"/>
    </row>
    <row r="20" spans="1:5" ht="30.75" customHeight="1">
      <c r="A20" s="123">
        <v>6</v>
      </c>
      <c r="B20" s="127" t="s">
        <v>268</v>
      </c>
      <c r="C20" s="120" t="s">
        <v>263</v>
      </c>
      <c r="D20" s="125"/>
      <c r="E20" s="126"/>
    </row>
    <row r="21" spans="1:5" ht="29.25" customHeight="1">
      <c r="A21" s="123">
        <v>7</v>
      </c>
      <c r="B21" s="127" t="s">
        <v>269</v>
      </c>
      <c r="C21" s="120" t="s">
        <v>263</v>
      </c>
      <c r="D21" s="125"/>
      <c r="E21" s="126"/>
    </row>
    <row r="22" spans="1:5" ht="27" customHeight="1">
      <c r="A22" s="123">
        <v>8</v>
      </c>
      <c r="B22" s="127" t="s">
        <v>270</v>
      </c>
      <c r="C22" s="120" t="s">
        <v>263</v>
      </c>
      <c r="D22" s="125"/>
      <c r="E22" s="126"/>
    </row>
    <row r="23" spans="1:5" ht="30" customHeight="1">
      <c r="A23" s="123">
        <v>9</v>
      </c>
      <c r="B23" s="127" t="s">
        <v>271</v>
      </c>
      <c r="C23" s="120" t="s">
        <v>263</v>
      </c>
      <c r="D23" s="128"/>
      <c r="E23" s="129"/>
    </row>
    <row r="24" spans="1:5" ht="51.75" customHeight="1">
      <c r="A24" s="123">
        <v>10</v>
      </c>
      <c r="B24" s="127" t="s">
        <v>272</v>
      </c>
      <c r="C24" s="121" t="s">
        <v>263</v>
      </c>
      <c r="D24" s="120"/>
      <c r="E24" s="130"/>
    </row>
    <row r="25" spans="1:5" ht="54" customHeight="1">
      <c r="A25" s="123">
        <v>11</v>
      </c>
      <c r="B25" s="127" t="s">
        <v>273</v>
      </c>
      <c r="C25" s="121" t="s">
        <v>263</v>
      </c>
      <c r="D25" s="120"/>
      <c r="E25" s="130"/>
    </row>
    <row r="26" spans="1:5" ht="28.5" customHeight="1">
      <c r="A26" s="123">
        <v>12</v>
      </c>
      <c r="B26" s="127" t="s">
        <v>274</v>
      </c>
      <c r="C26" s="120" t="s">
        <v>263</v>
      </c>
      <c r="D26" s="125"/>
      <c r="E26" s="126"/>
    </row>
    <row r="27" spans="1:5" ht="36" customHeight="1">
      <c r="A27" s="123">
        <v>13</v>
      </c>
      <c r="B27" s="127" t="s">
        <v>275</v>
      </c>
      <c r="C27" s="120" t="s">
        <v>263</v>
      </c>
      <c r="D27" s="125"/>
      <c r="E27" s="126"/>
    </row>
    <row r="28" spans="1:5" ht="52.5" customHeight="1">
      <c r="A28" s="123">
        <v>14</v>
      </c>
      <c r="B28" s="127" t="s">
        <v>276</v>
      </c>
      <c r="C28" s="120" t="s">
        <v>263</v>
      </c>
      <c r="D28" s="125"/>
      <c r="E28" s="126"/>
    </row>
    <row r="29" spans="1:5" ht="42" customHeight="1">
      <c r="A29" s="123">
        <v>15</v>
      </c>
      <c r="B29" s="127" t="s">
        <v>277</v>
      </c>
      <c r="C29" s="120" t="s">
        <v>263</v>
      </c>
      <c r="D29" s="125"/>
      <c r="E29" s="126"/>
    </row>
    <row r="30" spans="1:5" ht="78.75" customHeight="1">
      <c r="A30" s="123">
        <v>16</v>
      </c>
      <c r="B30" s="127" t="s">
        <v>278</v>
      </c>
      <c r="C30" s="120" t="s">
        <v>263</v>
      </c>
      <c r="D30" s="125"/>
      <c r="E30" s="126"/>
    </row>
    <row r="31" spans="1:5" ht="76.5" customHeight="1">
      <c r="A31" s="123">
        <v>17</v>
      </c>
      <c r="B31" s="131" t="s">
        <v>279</v>
      </c>
      <c r="C31" s="120" t="s">
        <v>263</v>
      </c>
      <c r="D31" s="125"/>
      <c r="E31" s="126"/>
    </row>
    <row r="32" spans="1:5" ht="54.75" customHeight="1">
      <c r="A32" s="123">
        <v>18</v>
      </c>
      <c r="B32" s="127" t="s">
        <v>280</v>
      </c>
      <c r="C32" s="120" t="s">
        <v>263</v>
      </c>
      <c r="D32" s="128"/>
      <c r="E32" s="129"/>
    </row>
    <row r="33" spans="1:5" ht="53.25" customHeight="1">
      <c r="A33" s="123">
        <v>19</v>
      </c>
      <c r="B33" s="127" t="s">
        <v>281</v>
      </c>
      <c r="C33" s="121" t="s">
        <v>263</v>
      </c>
      <c r="D33" s="120"/>
      <c r="E33" s="130"/>
    </row>
    <row r="34" spans="1:5" ht="39.75" customHeight="1">
      <c r="A34" s="123">
        <v>20</v>
      </c>
      <c r="B34" s="127" t="s">
        <v>282</v>
      </c>
      <c r="C34" s="121" t="s">
        <v>263</v>
      </c>
      <c r="D34" s="120"/>
      <c r="E34" s="130"/>
    </row>
    <row r="35" spans="1:5" ht="78.75" customHeight="1">
      <c r="A35" s="123">
        <v>21</v>
      </c>
      <c r="B35" s="127" t="s">
        <v>283</v>
      </c>
      <c r="C35" s="120" t="s">
        <v>263</v>
      </c>
      <c r="D35" s="125"/>
      <c r="E35" s="126"/>
    </row>
    <row r="36" spans="1:5" ht="51.75" customHeight="1">
      <c r="A36" s="123">
        <v>22</v>
      </c>
      <c r="B36" s="127" t="s">
        <v>284</v>
      </c>
      <c r="C36" s="120" t="s">
        <v>263</v>
      </c>
      <c r="D36" s="125"/>
      <c r="E36" s="126"/>
    </row>
    <row r="37" spans="1:5" ht="29.25" customHeight="1">
      <c r="A37" s="123">
        <v>23</v>
      </c>
      <c r="B37" s="132" t="s">
        <v>285</v>
      </c>
      <c r="C37" s="120"/>
      <c r="D37" s="125"/>
      <c r="E37" s="126"/>
    </row>
    <row r="38" spans="1:5" ht="27" customHeight="1">
      <c r="A38" s="123">
        <v>24</v>
      </c>
      <c r="B38" s="133" t="s">
        <v>286</v>
      </c>
      <c r="C38" s="120" t="s">
        <v>263</v>
      </c>
      <c r="D38" s="125"/>
      <c r="E38" s="126"/>
    </row>
    <row r="39" spans="1:5" ht="38.25" customHeight="1">
      <c r="A39" s="123">
        <v>25</v>
      </c>
      <c r="B39" s="133" t="s">
        <v>287</v>
      </c>
      <c r="C39" s="120" t="s">
        <v>263</v>
      </c>
      <c r="D39" s="125"/>
      <c r="E39" s="126"/>
    </row>
    <row r="40" spans="1:5" ht="25.5" customHeight="1">
      <c r="A40" s="123">
        <v>26</v>
      </c>
      <c r="B40" s="133" t="s">
        <v>288</v>
      </c>
      <c r="C40" s="120" t="s">
        <v>263</v>
      </c>
      <c r="D40" s="125"/>
      <c r="E40" s="126"/>
    </row>
    <row r="41" spans="1:5" ht="24" customHeight="1">
      <c r="A41" s="123">
        <v>27</v>
      </c>
      <c r="B41" s="134" t="s">
        <v>289</v>
      </c>
      <c r="C41" s="120" t="s">
        <v>263</v>
      </c>
      <c r="D41" s="125"/>
      <c r="E41" s="126"/>
    </row>
    <row r="42" spans="1:5" ht="28.5" customHeight="1">
      <c r="A42" s="123">
        <v>28</v>
      </c>
      <c r="B42" s="127" t="s">
        <v>290</v>
      </c>
      <c r="C42" s="120" t="s">
        <v>263</v>
      </c>
      <c r="D42" s="128"/>
      <c r="E42" s="129"/>
    </row>
    <row r="43" spans="1:5" ht="64.5" customHeight="1">
      <c r="A43" s="123">
        <v>29</v>
      </c>
      <c r="B43" s="235" t="s">
        <v>398</v>
      </c>
      <c r="C43" s="121" t="s">
        <v>263</v>
      </c>
      <c r="D43" s="120"/>
      <c r="E43" s="135"/>
    </row>
    <row r="44" spans="1:5" ht="25.5" customHeight="1">
      <c r="A44" s="123">
        <v>30</v>
      </c>
      <c r="B44" s="236" t="s">
        <v>399</v>
      </c>
      <c r="C44" s="120" t="s">
        <v>263</v>
      </c>
      <c r="D44" s="136"/>
      <c r="E44" s="130"/>
    </row>
    <row r="45" spans="1:5" ht="15" customHeight="1">
      <c r="A45" s="123">
        <v>31</v>
      </c>
      <c r="B45" s="137" t="s">
        <v>291</v>
      </c>
      <c r="C45" s="120" t="s">
        <v>263</v>
      </c>
      <c r="D45" s="138"/>
      <c r="E45" s="122"/>
    </row>
    <row r="46" spans="1:5" ht="17.25" customHeight="1">
      <c r="A46" s="123">
        <v>32</v>
      </c>
      <c r="B46" s="139" t="s">
        <v>292</v>
      </c>
      <c r="C46" s="140" t="s">
        <v>263</v>
      </c>
      <c r="D46" s="138"/>
      <c r="E46" s="122"/>
    </row>
    <row r="47" spans="1:5" ht="41.25" customHeight="1">
      <c r="A47" s="123">
        <v>33</v>
      </c>
      <c r="B47" s="139" t="s">
        <v>293</v>
      </c>
      <c r="C47" s="141" t="s">
        <v>263</v>
      </c>
      <c r="D47" s="138"/>
      <c r="E47" s="122"/>
    </row>
    <row r="48" spans="1:5" ht="38.25" customHeight="1">
      <c r="A48" s="123">
        <v>34</v>
      </c>
      <c r="B48" s="142" t="s">
        <v>294</v>
      </c>
      <c r="C48" s="143" t="s">
        <v>263</v>
      </c>
      <c r="D48" s="144"/>
      <c r="E48" s="145"/>
    </row>
    <row r="49" spans="1:5" ht="42.75" customHeight="1">
      <c r="A49" s="289" t="s">
        <v>295</v>
      </c>
      <c r="B49" s="289"/>
      <c r="C49" s="289"/>
      <c r="D49" s="289"/>
      <c r="E49" s="289"/>
    </row>
    <row r="50" spans="1:5" ht="33.75" customHeight="1">
      <c r="A50" s="290"/>
      <c r="B50" s="290"/>
      <c r="C50" s="290"/>
      <c r="D50" s="290"/>
      <c r="E50" s="290"/>
    </row>
    <row r="51" spans="1:5" ht="33.75" customHeight="1">
      <c r="A51" s="290"/>
      <c r="B51" s="290"/>
      <c r="C51" s="290"/>
      <c r="D51" s="290"/>
      <c r="E51" s="290"/>
    </row>
  </sheetData>
  <sheetProtection selectLockedCells="1" selectUnlockedCells="1"/>
  <mergeCells count="15">
    <mergeCell ref="A1:E1"/>
    <mergeCell ref="A3:E3"/>
    <mergeCell ref="A4:E4"/>
    <mergeCell ref="A5:E5"/>
    <mergeCell ref="A7:C11"/>
    <mergeCell ref="D7:E7"/>
    <mergeCell ref="D8:E8"/>
    <mergeCell ref="D9:E9"/>
    <mergeCell ref="D10:E10"/>
    <mergeCell ref="D11:E11"/>
    <mergeCell ref="A49:E51"/>
    <mergeCell ref="A12:A13"/>
    <mergeCell ref="B12:B13"/>
    <mergeCell ref="D12:D13"/>
    <mergeCell ref="E12:E13"/>
  </mergeCells>
  <printOptions horizontalCentered="1"/>
  <pageMargins left="0.4722222222222222" right="0.31527777777777777" top="0.9451388888888889" bottom="0.5118055555555556" header="0.6694444444444444" footer="0.27569444444444446"/>
  <pageSetup horizontalDpi="300" verticalDpi="300" orientation="landscape" paperSize="9" r:id="rId1"/>
  <headerFooter alignWithMargins="0">
    <oddHeader>&amp;LSPZOZ_NT/DZP/PN/ 11 /17&amp;RZałącznik „1A” do SIWZ - Formularz asortymentowo-cenowy</oddHeader>
    <oddFooter>&amp;C&amp;"Times New Roman,Normalny"Strona &amp;P   &amp;A</oddFooter>
  </headerFooter>
</worksheet>
</file>

<file path=xl/worksheets/sheet4.xml><?xml version="1.0" encoding="utf-8"?>
<worksheet xmlns="http://schemas.openxmlformats.org/spreadsheetml/2006/main" xmlns:r="http://schemas.openxmlformats.org/officeDocument/2006/relationships">
  <dimension ref="A1:K30"/>
  <sheetViews>
    <sheetView workbookViewId="0" topLeftCell="A31">
      <pane ySplit="1" topLeftCell="BM1" activePane="bottomLeft" state="split"/>
      <selection pane="topLeft" activeCell="B21" sqref="B21"/>
      <selection pane="bottomLeft" activeCell="A1" sqref="A1"/>
    </sheetView>
  </sheetViews>
  <sheetFormatPr defaultColWidth="9.140625" defaultRowHeight="12.75"/>
  <cols>
    <col min="1" max="1" width="4.140625" style="0" customWidth="1"/>
    <col min="2" max="2" width="51.140625" style="0" customWidth="1"/>
    <col min="3" max="4" width="7.00390625" style="0" customWidth="1"/>
    <col min="6" max="6" width="12.8515625" style="0" customWidth="1"/>
    <col min="7" max="7" width="7.57421875" style="0" customWidth="1"/>
    <col min="8" max="8" width="12.8515625" style="0" customWidth="1"/>
    <col min="9" max="10" width="13.140625" style="0" customWidth="1"/>
    <col min="11" max="11" width="11.421875" style="0" customWidth="1"/>
  </cols>
  <sheetData>
    <row r="1" spans="1:10" ht="13.5">
      <c r="A1" s="2" t="s">
        <v>296</v>
      </c>
      <c r="B1" s="146"/>
      <c r="C1" s="146"/>
      <c r="D1" s="146"/>
      <c r="E1" s="146"/>
      <c r="F1" s="146"/>
      <c r="G1" s="146"/>
      <c r="H1" s="146"/>
      <c r="I1" s="146"/>
      <c r="J1" s="146"/>
    </row>
    <row r="2" spans="1:10" ht="5.25" customHeight="1">
      <c r="A2" s="147"/>
      <c r="B2" s="146"/>
      <c r="C2" s="146"/>
      <c r="D2" s="146"/>
      <c r="E2" s="146"/>
      <c r="F2" s="146"/>
      <c r="G2" s="146"/>
      <c r="H2" s="146"/>
      <c r="I2" s="146"/>
      <c r="J2" s="146"/>
    </row>
    <row r="3" spans="1:11" ht="34.5" customHeight="1">
      <c r="A3" s="300" t="s">
        <v>4</v>
      </c>
      <c r="B3" s="300" t="s">
        <v>5</v>
      </c>
      <c r="C3" s="300" t="s">
        <v>6</v>
      </c>
      <c r="D3" s="300" t="s">
        <v>7</v>
      </c>
      <c r="E3" s="300" t="s">
        <v>8</v>
      </c>
      <c r="F3" s="148" t="s">
        <v>9</v>
      </c>
      <c r="G3" s="300" t="s">
        <v>10</v>
      </c>
      <c r="H3" s="149" t="s">
        <v>11</v>
      </c>
      <c r="I3" s="148" t="s">
        <v>12</v>
      </c>
      <c r="J3" s="300" t="s">
        <v>13</v>
      </c>
      <c r="K3" s="301" t="s">
        <v>14</v>
      </c>
    </row>
    <row r="4" spans="1:11" ht="12.75" customHeight="1">
      <c r="A4" s="300"/>
      <c r="B4" s="300"/>
      <c r="C4" s="300"/>
      <c r="D4" s="300"/>
      <c r="E4" s="300"/>
      <c r="F4" s="150" t="s">
        <v>15</v>
      </c>
      <c r="G4" s="300"/>
      <c r="H4" s="151" t="s">
        <v>16</v>
      </c>
      <c r="I4" s="150" t="s">
        <v>17</v>
      </c>
      <c r="J4" s="300"/>
      <c r="K4" s="301"/>
    </row>
    <row r="5" spans="1:11" ht="12.75">
      <c r="A5" s="152">
        <v>1</v>
      </c>
      <c r="B5" s="152">
        <v>2</v>
      </c>
      <c r="C5" s="152">
        <v>3</v>
      </c>
      <c r="D5" s="152">
        <v>4</v>
      </c>
      <c r="E5" s="152">
        <v>5</v>
      </c>
      <c r="F5" s="152">
        <v>6</v>
      </c>
      <c r="G5" s="152">
        <v>7</v>
      </c>
      <c r="H5" s="152">
        <v>8</v>
      </c>
      <c r="I5" s="152">
        <v>9</v>
      </c>
      <c r="J5" s="152">
        <v>10</v>
      </c>
      <c r="K5" s="11">
        <v>11</v>
      </c>
    </row>
    <row r="6" spans="1:11" ht="18" customHeight="1">
      <c r="A6" s="153" t="s">
        <v>20</v>
      </c>
      <c r="B6" s="154" t="s">
        <v>297</v>
      </c>
      <c r="C6" s="153" t="s">
        <v>139</v>
      </c>
      <c r="D6" s="153">
        <v>6</v>
      </c>
      <c r="E6" s="200"/>
      <c r="F6" s="210">
        <f>D6*E6</f>
        <v>0</v>
      </c>
      <c r="G6" s="211"/>
      <c r="H6" s="200">
        <f>F6*G6%</f>
        <v>0</v>
      </c>
      <c r="I6" s="200">
        <f>F6+H6</f>
        <v>0</v>
      </c>
      <c r="J6" s="154"/>
      <c r="K6" s="155"/>
    </row>
    <row r="7" spans="1:11" ht="18" customHeight="1">
      <c r="A7" s="30" t="s">
        <v>23</v>
      </c>
      <c r="B7" s="31" t="s">
        <v>298</v>
      </c>
      <c r="C7" s="30" t="s">
        <v>139</v>
      </c>
      <c r="D7" s="30">
        <v>9</v>
      </c>
      <c r="E7" s="200"/>
      <c r="F7" s="210">
        <f aca="true" t="shared" si="0" ref="F7:F24">D7*E7</f>
        <v>0</v>
      </c>
      <c r="G7" s="212"/>
      <c r="H7" s="200">
        <f aca="true" t="shared" si="1" ref="H7:H24">F7*G7%</f>
        <v>0</v>
      </c>
      <c r="I7" s="200">
        <f aca="true" t="shared" si="2" ref="I7:I23">F7+H7</f>
        <v>0</v>
      </c>
      <c r="J7" s="31"/>
      <c r="K7" s="48"/>
    </row>
    <row r="8" spans="1:11" ht="18" customHeight="1">
      <c r="A8" s="30" t="s">
        <v>25</v>
      </c>
      <c r="B8" s="31" t="s">
        <v>299</v>
      </c>
      <c r="C8" s="30" t="s">
        <v>22</v>
      </c>
      <c r="D8" s="30">
        <v>60</v>
      </c>
      <c r="E8" s="200"/>
      <c r="F8" s="210">
        <f t="shared" si="0"/>
        <v>0</v>
      </c>
      <c r="G8" s="212"/>
      <c r="H8" s="200">
        <f t="shared" si="1"/>
        <v>0</v>
      </c>
      <c r="I8" s="200">
        <f t="shared" si="2"/>
        <v>0</v>
      </c>
      <c r="J8" s="31"/>
      <c r="K8" s="48"/>
    </row>
    <row r="9" spans="1:11" ht="18" customHeight="1">
      <c r="A9" s="30" t="s">
        <v>27</v>
      </c>
      <c r="B9" s="31" t="s">
        <v>300</v>
      </c>
      <c r="C9" s="30" t="s">
        <v>22</v>
      </c>
      <c r="D9" s="30">
        <v>1500</v>
      </c>
      <c r="E9" s="200"/>
      <c r="F9" s="210">
        <f t="shared" si="0"/>
        <v>0</v>
      </c>
      <c r="G9" s="212"/>
      <c r="H9" s="200">
        <f t="shared" si="1"/>
        <v>0</v>
      </c>
      <c r="I9" s="200">
        <f t="shared" si="2"/>
        <v>0</v>
      </c>
      <c r="J9" s="31"/>
      <c r="K9" s="48"/>
    </row>
    <row r="10" spans="1:11" ht="18" customHeight="1">
      <c r="A10" s="30" t="s">
        <v>29</v>
      </c>
      <c r="B10" s="31" t="s">
        <v>301</v>
      </c>
      <c r="C10" s="30" t="s">
        <v>302</v>
      </c>
      <c r="D10" s="30">
        <v>30</v>
      </c>
      <c r="E10" s="200"/>
      <c r="F10" s="210">
        <f t="shared" si="0"/>
        <v>0</v>
      </c>
      <c r="G10" s="212"/>
      <c r="H10" s="200">
        <f t="shared" si="1"/>
        <v>0</v>
      </c>
      <c r="I10" s="200">
        <f t="shared" si="2"/>
        <v>0</v>
      </c>
      <c r="J10" s="31"/>
      <c r="K10" s="48"/>
    </row>
    <row r="11" spans="1:11" ht="18" customHeight="1">
      <c r="A11" s="30" t="s">
        <v>31</v>
      </c>
      <c r="B11" s="31" t="s">
        <v>303</v>
      </c>
      <c r="C11" s="30" t="s">
        <v>139</v>
      </c>
      <c r="D11" s="30">
        <v>6</v>
      </c>
      <c r="E11" s="200"/>
      <c r="F11" s="210">
        <f t="shared" si="0"/>
        <v>0</v>
      </c>
      <c r="G11" s="212"/>
      <c r="H11" s="200">
        <f t="shared" si="1"/>
        <v>0</v>
      </c>
      <c r="I11" s="200">
        <f t="shared" si="2"/>
        <v>0</v>
      </c>
      <c r="J11" s="31"/>
      <c r="K11" s="48"/>
    </row>
    <row r="12" spans="1:11" ht="23.25" customHeight="1">
      <c r="A12" s="30" t="s">
        <v>33</v>
      </c>
      <c r="B12" s="31" t="s">
        <v>304</v>
      </c>
      <c r="C12" s="30" t="s">
        <v>139</v>
      </c>
      <c r="D12" s="30">
        <v>9</v>
      </c>
      <c r="E12" s="200"/>
      <c r="F12" s="210">
        <f t="shared" si="0"/>
        <v>0</v>
      </c>
      <c r="G12" s="212"/>
      <c r="H12" s="200">
        <f t="shared" si="1"/>
        <v>0</v>
      </c>
      <c r="I12" s="200">
        <f t="shared" si="2"/>
        <v>0</v>
      </c>
      <c r="J12" s="31"/>
      <c r="K12" s="48"/>
    </row>
    <row r="13" spans="1:11" ht="23.25" customHeight="1">
      <c r="A13" s="30" t="s">
        <v>35</v>
      </c>
      <c r="B13" s="31" t="s">
        <v>305</v>
      </c>
      <c r="C13" s="30" t="s">
        <v>139</v>
      </c>
      <c r="D13" s="30">
        <v>6</v>
      </c>
      <c r="E13" s="200"/>
      <c r="F13" s="210">
        <f t="shared" si="0"/>
        <v>0</v>
      </c>
      <c r="G13" s="212"/>
      <c r="H13" s="200">
        <f t="shared" si="1"/>
        <v>0</v>
      </c>
      <c r="I13" s="200">
        <f t="shared" si="2"/>
        <v>0</v>
      </c>
      <c r="J13" s="31"/>
      <c r="K13" s="48"/>
    </row>
    <row r="14" spans="1:11" ht="23.25" customHeight="1">
      <c r="A14" s="30" t="s">
        <v>37</v>
      </c>
      <c r="B14" s="31" t="s">
        <v>306</v>
      </c>
      <c r="C14" s="30" t="s">
        <v>139</v>
      </c>
      <c r="D14" s="30">
        <v>42</v>
      </c>
      <c r="E14" s="200"/>
      <c r="F14" s="210">
        <f t="shared" si="0"/>
        <v>0</v>
      </c>
      <c r="G14" s="212"/>
      <c r="H14" s="200">
        <f t="shared" si="1"/>
        <v>0</v>
      </c>
      <c r="I14" s="200">
        <f t="shared" si="2"/>
        <v>0</v>
      </c>
      <c r="J14" s="31"/>
      <c r="K14" s="48"/>
    </row>
    <row r="15" spans="1:11" ht="24" customHeight="1">
      <c r="A15" s="30" t="s">
        <v>39</v>
      </c>
      <c r="B15" s="31" t="s">
        <v>307</v>
      </c>
      <c r="C15" s="30" t="s">
        <v>139</v>
      </c>
      <c r="D15" s="30">
        <v>6</v>
      </c>
      <c r="E15" s="200"/>
      <c r="F15" s="210">
        <f t="shared" si="0"/>
        <v>0</v>
      </c>
      <c r="G15" s="212"/>
      <c r="H15" s="200">
        <f t="shared" si="1"/>
        <v>0</v>
      </c>
      <c r="I15" s="200">
        <f t="shared" si="2"/>
        <v>0</v>
      </c>
      <c r="J15" s="31"/>
      <c r="K15" s="48"/>
    </row>
    <row r="16" spans="1:11" ht="16.5" customHeight="1">
      <c r="A16" s="30" t="s">
        <v>41</v>
      </c>
      <c r="B16" s="31" t="s">
        <v>308</v>
      </c>
      <c r="C16" s="30" t="s">
        <v>139</v>
      </c>
      <c r="D16" s="30">
        <v>6</v>
      </c>
      <c r="E16" s="200"/>
      <c r="F16" s="210">
        <f t="shared" si="0"/>
        <v>0</v>
      </c>
      <c r="G16" s="212"/>
      <c r="H16" s="200">
        <f t="shared" si="1"/>
        <v>0</v>
      </c>
      <c r="I16" s="200">
        <f t="shared" si="2"/>
        <v>0</v>
      </c>
      <c r="J16" s="31"/>
      <c r="K16" s="48"/>
    </row>
    <row r="17" spans="1:11" ht="16.5" customHeight="1">
      <c r="A17" s="30" t="s">
        <v>43</v>
      </c>
      <c r="B17" s="31" t="s">
        <v>309</v>
      </c>
      <c r="C17" s="30" t="s">
        <v>139</v>
      </c>
      <c r="D17" s="30">
        <v>6</v>
      </c>
      <c r="E17" s="200"/>
      <c r="F17" s="210">
        <f t="shared" si="0"/>
        <v>0</v>
      </c>
      <c r="G17" s="212"/>
      <c r="H17" s="200">
        <f t="shared" si="1"/>
        <v>0</v>
      </c>
      <c r="I17" s="200">
        <f t="shared" si="2"/>
        <v>0</v>
      </c>
      <c r="J17" s="31"/>
      <c r="K17" s="48"/>
    </row>
    <row r="18" spans="1:11" ht="16.5" customHeight="1">
      <c r="A18" s="30" t="s">
        <v>45</v>
      </c>
      <c r="B18" s="31" t="s">
        <v>310</v>
      </c>
      <c r="C18" s="30" t="s">
        <v>139</v>
      </c>
      <c r="D18" s="30">
        <v>30</v>
      </c>
      <c r="E18" s="200"/>
      <c r="F18" s="210">
        <f t="shared" si="0"/>
        <v>0</v>
      </c>
      <c r="G18" s="212"/>
      <c r="H18" s="200">
        <f t="shared" si="1"/>
        <v>0</v>
      </c>
      <c r="I18" s="200">
        <f t="shared" si="2"/>
        <v>0</v>
      </c>
      <c r="J18" s="31"/>
      <c r="K18" s="48"/>
    </row>
    <row r="19" spans="1:11" ht="16.5" customHeight="1">
      <c r="A19" s="30" t="s">
        <v>47</v>
      </c>
      <c r="B19" s="31" t="s">
        <v>311</v>
      </c>
      <c r="C19" s="30" t="s">
        <v>139</v>
      </c>
      <c r="D19" s="30">
        <v>9</v>
      </c>
      <c r="E19" s="200"/>
      <c r="F19" s="210">
        <f t="shared" si="0"/>
        <v>0</v>
      </c>
      <c r="G19" s="212"/>
      <c r="H19" s="200">
        <f t="shared" si="1"/>
        <v>0</v>
      </c>
      <c r="I19" s="200">
        <f t="shared" si="2"/>
        <v>0</v>
      </c>
      <c r="J19" s="31"/>
      <c r="K19" s="48"/>
    </row>
    <row r="20" spans="1:11" ht="16.5" customHeight="1">
      <c r="A20" s="30" t="s">
        <v>49</v>
      </c>
      <c r="B20" s="31" t="s">
        <v>312</v>
      </c>
      <c r="C20" s="30" t="s">
        <v>139</v>
      </c>
      <c r="D20" s="30">
        <v>3</v>
      </c>
      <c r="E20" s="200"/>
      <c r="F20" s="210">
        <f>D20*E20</f>
        <v>0</v>
      </c>
      <c r="G20" s="212"/>
      <c r="H20" s="200">
        <f t="shared" si="1"/>
        <v>0</v>
      </c>
      <c r="I20" s="200">
        <f t="shared" si="2"/>
        <v>0</v>
      </c>
      <c r="J20" s="31"/>
      <c r="K20" s="48"/>
    </row>
    <row r="21" spans="1:11" ht="35.25" customHeight="1">
      <c r="A21" s="30" t="s">
        <v>51</v>
      </c>
      <c r="B21" s="31" t="s">
        <v>313</v>
      </c>
      <c r="C21" s="30" t="s">
        <v>139</v>
      </c>
      <c r="D21" s="30">
        <v>15</v>
      </c>
      <c r="E21" s="200"/>
      <c r="F21" s="210">
        <f t="shared" si="0"/>
        <v>0</v>
      </c>
      <c r="G21" s="212"/>
      <c r="H21" s="200">
        <f t="shared" si="1"/>
        <v>0</v>
      </c>
      <c r="I21" s="200">
        <f t="shared" si="2"/>
        <v>0</v>
      </c>
      <c r="J21" s="31"/>
      <c r="K21" s="48"/>
    </row>
    <row r="22" spans="1:11" ht="37.5" customHeight="1">
      <c r="A22" s="30" t="s">
        <v>53</v>
      </c>
      <c r="B22" s="31" t="s">
        <v>314</v>
      </c>
      <c r="C22" s="30" t="s">
        <v>139</v>
      </c>
      <c r="D22" s="30">
        <v>15</v>
      </c>
      <c r="E22" s="200"/>
      <c r="F22" s="210">
        <f t="shared" si="0"/>
        <v>0</v>
      </c>
      <c r="G22" s="212"/>
      <c r="H22" s="200">
        <f t="shared" si="1"/>
        <v>0</v>
      </c>
      <c r="I22" s="200">
        <f t="shared" si="2"/>
        <v>0</v>
      </c>
      <c r="J22" s="31"/>
      <c r="K22" s="48"/>
    </row>
    <row r="23" spans="1:11" ht="24" customHeight="1">
      <c r="A23" s="30">
        <v>18</v>
      </c>
      <c r="B23" s="31" t="s">
        <v>388</v>
      </c>
      <c r="C23" s="30" t="s">
        <v>141</v>
      </c>
      <c r="D23" s="30">
        <v>6</v>
      </c>
      <c r="E23" s="200"/>
      <c r="F23" s="210">
        <f t="shared" si="0"/>
        <v>0</v>
      </c>
      <c r="G23" s="212"/>
      <c r="H23" s="200">
        <f t="shared" si="1"/>
        <v>0</v>
      </c>
      <c r="I23" s="200">
        <f t="shared" si="2"/>
        <v>0</v>
      </c>
      <c r="J23" s="31"/>
      <c r="K23" s="48"/>
    </row>
    <row r="24" spans="1:11" ht="37.5" customHeight="1">
      <c r="A24" s="30">
        <v>19</v>
      </c>
      <c r="B24" s="31" t="s">
        <v>389</v>
      </c>
      <c r="C24" s="30" t="s">
        <v>141</v>
      </c>
      <c r="D24" s="30">
        <v>8</v>
      </c>
      <c r="E24" s="200"/>
      <c r="F24" s="210">
        <f t="shared" si="0"/>
        <v>0</v>
      </c>
      <c r="G24" s="212"/>
      <c r="H24" s="200">
        <f t="shared" si="1"/>
        <v>0</v>
      </c>
      <c r="I24" s="200">
        <f>F24+H24</f>
        <v>0</v>
      </c>
      <c r="J24" s="31"/>
      <c r="K24" s="48"/>
    </row>
    <row r="25" spans="1:11" ht="18" customHeight="1">
      <c r="A25" s="299" t="s">
        <v>206</v>
      </c>
      <c r="B25" s="299"/>
      <c r="C25" s="299"/>
      <c r="D25" s="299"/>
      <c r="E25" s="199"/>
      <c r="F25" s="233">
        <f>SUM(F6:F24)</f>
        <v>0</v>
      </c>
      <c r="G25" s="213"/>
      <c r="H25" s="230">
        <f>SUM(H6:H24)</f>
        <v>0</v>
      </c>
      <c r="I25" s="230">
        <f>SUM(I6:I24)</f>
        <v>0</v>
      </c>
      <c r="J25" s="199"/>
      <c r="K25" s="24"/>
    </row>
    <row r="26" ht="12.75">
      <c r="A26" s="7"/>
    </row>
    <row r="27" ht="12.75">
      <c r="A27" s="7" t="s">
        <v>315</v>
      </c>
    </row>
    <row r="28" ht="16.5" customHeight="1">
      <c r="A28" s="7" t="s">
        <v>145</v>
      </c>
    </row>
    <row r="29" ht="15" customHeight="1">
      <c r="A29" s="7" t="s">
        <v>316</v>
      </c>
    </row>
    <row r="30" ht="15.75" customHeight="1">
      <c r="A30" s="7" t="s">
        <v>145</v>
      </c>
    </row>
  </sheetData>
  <sheetProtection selectLockedCells="1" selectUnlockedCells="1"/>
  <mergeCells count="9">
    <mergeCell ref="K3:K4"/>
    <mergeCell ref="A3:A4"/>
    <mergeCell ref="B3:B4"/>
    <mergeCell ref="C3:C4"/>
    <mergeCell ref="D3:D4"/>
    <mergeCell ref="A25:D25"/>
    <mergeCell ref="E3:E4"/>
    <mergeCell ref="G3:G4"/>
    <mergeCell ref="J3:J4"/>
  </mergeCells>
  <printOptions/>
  <pageMargins left="0.2298611111111111" right="0.15763888888888888" top="0.7402777777777778" bottom="0.36041666666666666" header="0.45" footer="0.19027777777777777"/>
  <pageSetup horizontalDpi="300" verticalDpi="300" orientation="landscape" paperSize="9" scale="97" r:id="rId1"/>
  <headerFooter alignWithMargins="0">
    <oddHeader>&amp;LSPZOZ_NT/DZP/PN/11/17&amp;RZałącznik „1A” do SIWZ - Formularz asortymentowo-cenowy</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K31"/>
  <sheetViews>
    <sheetView workbookViewId="0" topLeftCell="A1">
      <pane ySplit="1" topLeftCell="BM1" activePane="bottomLeft" state="split"/>
      <selection pane="topLeft" activeCell="A20" sqref="A20:K20"/>
      <selection pane="bottomLeft" activeCell="A1" sqref="A1"/>
    </sheetView>
  </sheetViews>
  <sheetFormatPr defaultColWidth="9.140625" defaultRowHeight="8.25" customHeight="1"/>
  <cols>
    <col min="1" max="1" width="5.28125" style="0" customWidth="1"/>
    <col min="2" max="2" width="49.421875" style="0" customWidth="1"/>
    <col min="3" max="3" width="5.7109375" style="0" customWidth="1"/>
    <col min="4" max="4" width="6.00390625" style="0" customWidth="1"/>
    <col min="5" max="5" width="7.57421875" style="0" customWidth="1"/>
    <col min="6" max="6" width="13.57421875" style="0" customWidth="1"/>
    <col min="8" max="8" width="11.57421875" style="0" customWidth="1"/>
    <col min="9" max="9" width="13.28125" style="0" customWidth="1"/>
    <col min="10" max="10" width="11.28125" style="0" customWidth="1"/>
    <col min="11" max="11" width="12.140625" style="0" customWidth="1"/>
  </cols>
  <sheetData>
    <row r="1" ht="15" customHeight="1">
      <c r="A1" s="2" t="s">
        <v>317</v>
      </c>
    </row>
    <row r="2" ht="15.75" customHeight="1">
      <c r="A2" s="156"/>
    </row>
    <row r="3" spans="1:11" ht="36" customHeight="1">
      <c r="A3" s="272" t="s">
        <v>4</v>
      </c>
      <c r="B3" s="272" t="s">
        <v>5</v>
      </c>
      <c r="C3" s="272" t="s">
        <v>6</v>
      </c>
      <c r="D3" s="272" t="s">
        <v>7</v>
      </c>
      <c r="E3" s="272" t="s">
        <v>8</v>
      </c>
      <c r="F3" s="157" t="s">
        <v>9</v>
      </c>
      <c r="G3" s="272" t="s">
        <v>10</v>
      </c>
      <c r="H3" s="157" t="s">
        <v>11</v>
      </c>
      <c r="I3" s="157" t="s">
        <v>12</v>
      </c>
      <c r="J3" s="256" t="s">
        <v>13</v>
      </c>
      <c r="K3" s="272" t="s">
        <v>14</v>
      </c>
    </row>
    <row r="4" spans="1:11" ht="24" customHeight="1">
      <c r="A4" s="272"/>
      <c r="B4" s="272"/>
      <c r="C4" s="272"/>
      <c r="D4" s="272"/>
      <c r="E4" s="272"/>
      <c r="F4" s="36" t="s">
        <v>15</v>
      </c>
      <c r="G4" s="272"/>
      <c r="H4" s="158" t="s">
        <v>16</v>
      </c>
      <c r="I4" s="158" t="s">
        <v>17</v>
      </c>
      <c r="J4" s="256"/>
      <c r="K4" s="272"/>
    </row>
    <row r="5" spans="1:11" ht="13.5" customHeight="1">
      <c r="A5" s="11">
        <v>1</v>
      </c>
      <c r="B5" s="11">
        <v>2</v>
      </c>
      <c r="C5" s="11">
        <v>3</v>
      </c>
      <c r="D5" s="11">
        <v>4</v>
      </c>
      <c r="E5" s="11">
        <v>5</v>
      </c>
      <c r="F5" s="11">
        <v>6</v>
      </c>
      <c r="G5" s="11">
        <v>7</v>
      </c>
      <c r="H5" s="11">
        <v>8</v>
      </c>
      <c r="I5" s="11">
        <v>9</v>
      </c>
      <c r="J5" s="11">
        <v>10</v>
      </c>
      <c r="K5" s="11">
        <v>11</v>
      </c>
    </row>
    <row r="6" spans="1:11" ht="22.5" customHeight="1">
      <c r="A6" s="302" t="s">
        <v>318</v>
      </c>
      <c r="B6" s="302"/>
      <c r="C6" s="302"/>
      <c r="D6" s="302"/>
      <c r="E6" s="302"/>
      <c r="F6" s="302"/>
      <c r="G6" s="302"/>
      <c r="H6" s="302"/>
      <c r="I6" s="159"/>
      <c r="J6" s="159"/>
      <c r="K6" s="160"/>
    </row>
    <row r="7" spans="1:11" ht="13.5" customHeight="1">
      <c r="A7" s="214" t="s">
        <v>20</v>
      </c>
      <c r="B7" s="31" t="s">
        <v>319</v>
      </c>
      <c r="C7" s="30" t="s">
        <v>141</v>
      </c>
      <c r="D7" s="30">
        <v>3</v>
      </c>
      <c r="E7" s="215"/>
      <c r="F7" s="231">
        <f>D7*E7</f>
        <v>0</v>
      </c>
      <c r="G7" s="30"/>
      <c r="H7" s="231">
        <f>F7*G7%</f>
        <v>0</v>
      </c>
      <c r="I7" s="231">
        <f>F7+H7</f>
        <v>0</v>
      </c>
      <c r="J7" s="30"/>
      <c r="K7" s="161"/>
    </row>
    <row r="8" spans="1:11" ht="13.5" customHeight="1">
      <c r="A8" s="30" t="s">
        <v>23</v>
      </c>
      <c r="B8" s="31" t="s">
        <v>320</v>
      </c>
      <c r="C8" s="30" t="s">
        <v>141</v>
      </c>
      <c r="D8" s="30">
        <v>3</v>
      </c>
      <c r="E8" s="215"/>
      <c r="F8" s="231">
        <f aca="true" t="shared" si="0" ref="F8:F18">D8*E8</f>
        <v>0</v>
      </c>
      <c r="G8" s="30"/>
      <c r="H8" s="231">
        <f aca="true" t="shared" si="1" ref="H8:H18">F8*G8%</f>
        <v>0</v>
      </c>
      <c r="I8" s="231">
        <f aca="true" t="shared" si="2" ref="I8:I18">F8+H8</f>
        <v>0</v>
      </c>
      <c r="J8" s="31"/>
      <c r="K8" s="48"/>
    </row>
    <row r="9" spans="1:11" ht="13.5" customHeight="1">
      <c r="A9" s="30" t="s">
        <v>25</v>
      </c>
      <c r="B9" s="31" t="s">
        <v>321</v>
      </c>
      <c r="C9" s="30" t="s">
        <v>141</v>
      </c>
      <c r="D9" s="30">
        <v>3</v>
      </c>
      <c r="E9" s="215"/>
      <c r="F9" s="231">
        <f t="shared" si="0"/>
        <v>0</v>
      </c>
      <c r="G9" s="30"/>
      <c r="H9" s="231">
        <f t="shared" si="1"/>
        <v>0</v>
      </c>
      <c r="I9" s="231">
        <f t="shared" si="2"/>
        <v>0</v>
      </c>
      <c r="J9" s="31"/>
      <c r="K9" s="48"/>
    </row>
    <row r="10" spans="1:11" ht="13.5" customHeight="1">
      <c r="A10" s="30" t="s">
        <v>27</v>
      </c>
      <c r="B10" s="31" t="s">
        <v>322</v>
      </c>
      <c r="C10" s="30" t="s">
        <v>141</v>
      </c>
      <c r="D10" s="30">
        <v>5</v>
      </c>
      <c r="E10" s="215"/>
      <c r="F10" s="231">
        <f t="shared" si="0"/>
        <v>0</v>
      </c>
      <c r="G10" s="30"/>
      <c r="H10" s="231">
        <f t="shared" si="1"/>
        <v>0</v>
      </c>
      <c r="I10" s="231">
        <f t="shared" si="2"/>
        <v>0</v>
      </c>
      <c r="J10" s="31"/>
      <c r="K10" s="48"/>
    </row>
    <row r="11" spans="1:11" ht="13.5" customHeight="1">
      <c r="A11" s="30" t="s">
        <v>29</v>
      </c>
      <c r="B11" s="31" t="s">
        <v>323</v>
      </c>
      <c r="C11" s="30" t="s">
        <v>141</v>
      </c>
      <c r="D11" s="30">
        <v>36</v>
      </c>
      <c r="E11" s="215"/>
      <c r="F11" s="231">
        <f t="shared" si="0"/>
        <v>0</v>
      </c>
      <c r="G11" s="30"/>
      <c r="H11" s="231">
        <f t="shared" si="1"/>
        <v>0</v>
      </c>
      <c r="I11" s="231">
        <f t="shared" si="2"/>
        <v>0</v>
      </c>
      <c r="J11" s="31"/>
      <c r="K11" s="48"/>
    </row>
    <row r="12" spans="1:11" ht="13.5" customHeight="1">
      <c r="A12" s="30" t="s">
        <v>31</v>
      </c>
      <c r="B12" s="31" t="s">
        <v>324</v>
      </c>
      <c r="C12" s="30" t="s">
        <v>141</v>
      </c>
      <c r="D12" s="30">
        <v>36</v>
      </c>
      <c r="E12" s="215"/>
      <c r="F12" s="231">
        <f t="shared" si="0"/>
        <v>0</v>
      </c>
      <c r="G12" s="30"/>
      <c r="H12" s="231">
        <f t="shared" si="1"/>
        <v>0</v>
      </c>
      <c r="I12" s="231">
        <f t="shared" si="2"/>
        <v>0</v>
      </c>
      <c r="J12" s="31"/>
      <c r="K12" s="48"/>
    </row>
    <row r="13" spans="1:11" ht="13.5" customHeight="1">
      <c r="A13" s="30" t="s">
        <v>33</v>
      </c>
      <c r="B13" s="31" t="s">
        <v>325</v>
      </c>
      <c r="C13" s="30" t="s">
        <v>141</v>
      </c>
      <c r="D13" s="30">
        <v>9</v>
      </c>
      <c r="E13" s="215"/>
      <c r="F13" s="231">
        <f t="shared" si="0"/>
        <v>0</v>
      </c>
      <c r="G13" s="30"/>
      <c r="H13" s="231">
        <f t="shared" si="1"/>
        <v>0</v>
      </c>
      <c r="I13" s="231">
        <f t="shared" si="2"/>
        <v>0</v>
      </c>
      <c r="J13" s="31"/>
      <c r="K13" s="48"/>
    </row>
    <row r="14" spans="1:11" ht="13.5" customHeight="1">
      <c r="A14" s="30" t="s">
        <v>35</v>
      </c>
      <c r="B14" s="31" t="s">
        <v>326</v>
      </c>
      <c r="C14" s="30" t="s">
        <v>141</v>
      </c>
      <c r="D14" s="30">
        <v>2</v>
      </c>
      <c r="E14" s="215"/>
      <c r="F14" s="231">
        <f t="shared" si="0"/>
        <v>0</v>
      </c>
      <c r="G14" s="30"/>
      <c r="H14" s="231">
        <f t="shared" si="1"/>
        <v>0</v>
      </c>
      <c r="I14" s="231">
        <f t="shared" si="2"/>
        <v>0</v>
      </c>
      <c r="J14" s="31"/>
      <c r="K14" s="48"/>
    </row>
    <row r="15" spans="1:11" ht="13.5" customHeight="1">
      <c r="A15" s="30" t="s">
        <v>37</v>
      </c>
      <c r="B15" s="31" t="s">
        <v>327</v>
      </c>
      <c r="C15" s="30" t="s">
        <v>142</v>
      </c>
      <c r="D15" s="30">
        <v>2</v>
      </c>
      <c r="E15" s="215"/>
      <c r="F15" s="231">
        <f t="shared" si="0"/>
        <v>0</v>
      </c>
      <c r="G15" s="30"/>
      <c r="H15" s="231">
        <f t="shared" si="1"/>
        <v>0</v>
      </c>
      <c r="I15" s="231">
        <f t="shared" si="2"/>
        <v>0</v>
      </c>
      <c r="J15" s="31"/>
      <c r="K15" s="48"/>
    </row>
    <row r="16" spans="1:11" ht="13.5" customHeight="1">
      <c r="A16" s="30" t="s">
        <v>43</v>
      </c>
      <c r="B16" s="216" t="s">
        <v>328</v>
      </c>
      <c r="C16" s="214"/>
      <c r="D16" s="214"/>
      <c r="E16" s="163"/>
      <c r="F16" s="231">
        <f t="shared" si="0"/>
        <v>0</v>
      </c>
      <c r="G16" s="30"/>
      <c r="H16" s="231">
        <f t="shared" si="1"/>
        <v>0</v>
      </c>
      <c r="I16" s="231">
        <f t="shared" si="2"/>
        <v>0</v>
      </c>
      <c r="J16" s="31"/>
      <c r="K16" s="48"/>
    </row>
    <row r="17" spans="1:11" ht="13.5" customHeight="1">
      <c r="A17" s="30" t="s">
        <v>45</v>
      </c>
      <c r="B17" s="216"/>
      <c r="C17" s="214"/>
      <c r="D17" s="214"/>
      <c r="E17" s="163"/>
      <c r="F17" s="231">
        <f t="shared" si="0"/>
        <v>0</v>
      </c>
      <c r="G17" s="30"/>
      <c r="H17" s="231">
        <f t="shared" si="1"/>
        <v>0</v>
      </c>
      <c r="I17" s="231">
        <f t="shared" si="2"/>
        <v>0</v>
      </c>
      <c r="J17" s="31"/>
      <c r="K17" s="48"/>
    </row>
    <row r="18" spans="1:11" ht="13.5" customHeight="1">
      <c r="A18" s="153" t="s">
        <v>47</v>
      </c>
      <c r="B18" s="217"/>
      <c r="C18" s="218"/>
      <c r="D18" s="218"/>
      <c r="E18" s="219"/>
      <c r="F18" s="231">
        <f t="shared" si="0"/>
        <v>0</v>
      </c>
      <c r="G18" s="153"/>
      <c r="H18" s="231">
        <f t="shared" si="1"/>
        <v>0</v>
      </c>
      <c r="I18" s="231">
        <f t="shared" si="2"/>
        <v>0</v>
      </c>
      <c r="J18" s="154"/>
      <c r="K18" s="155"/>
    </row>
    <row r="19" spans="1:11" ht="18" customHeight="1">
      <c r="A19" s="303" t="s">
        <v>206</v>
      </c>
      <c r="B19" s="303"/>
      <c r="C19" s="303"/>
      <c r="D19" s="303"/>
      <c r="E19" s="163"/>
      <c r="F19" s="228">
        <f>SUM(F7:F18)</f>
        <v>0</v>
      </c>
      <c r="G19" s="220"/>
      <c r="H19" s="228">
        <f>SUM(H7:H18)</f>
        <v>0</v>
      </c>
      <c r="I19" s="228">
        <f>SUM(I7:I18)</f>
        <v>0</v>
      </c>
      <c r="J19" s="31"/>
      <c r="K19" s="48"/>
    </row>
    <row r="20" spans="1:11" ht="30" customHeight="1">
      <c r="A20" s="304" t="s">
        <v>329</v>
      </c>
      <c r="B20" s="304"/>
      <c r="C20" s="304"/>
      <c r="D20" s="304"/>
      <c r="E20" s="304"/>
      <c r="F20" s="304"/>
      <c r="G20" s="304"/>
      <c r="H20" s="304"/>
      <c r="I20" s="304"/>
      <c r="J20" s="304"/>
      <c r="K20" s="304"/>
    </row>
    <row r="21" spans="1:2" ht="12.75" customHeight="1">
      <c r="A21" s="305" t="s">
        <v>330</v>
      </c>
      <c r="B21" s="305"/>
    </row>
    <row r="22" spans="1:11" ht="25.5" customHeight="1">
      <c r="A22" s="241" t="s">
        <v>331</v>
      </c>
      <c r="B22" s="241"/>
      <c r="C22" s="241"/>
      <c r="D22" s="241"/>
      <c r="E22" s="241"/>
      <c r="F22" s="241"/>
      <c r="G22" s="241"/>
      <c r="H22" s="241"/>
      <c r="I22" s="241"/>
      <c r="J22" s="241"/>
      <c r="K22" s="241"/>
    </row>
    <row r="23" spans="1:11" ht="14.25" customHeight="1">
      <c r="A23" s="241" t="s">
        <v>332</v>
      </c>
      <c r="B23" s="241"/>
      <c r="C23" s="241"/>
      <c r="D23" s="241"/>
      <c r="E23" s="241"/>
      <c r="F23" s="241"/>
      <c r="G23" s="241"/>
      <c r="H23" s="241"/>
      <c r="I23" s="241"/>
      <c r="J23" s="241"/>
      <c r="K23" s="241"/>
    </row>
    <row r="24" spans="1:11" ht="42" customHeight="1">
      <c r="A24" s="241" t="s">
        <v>333</v>
      </c>
      <c r="B24" s="241"/>
      <c r="C24" s="241"/>
      <c r="D24" s="241"/>
      <c r="E24" s="241"/>
      <c r="F24" s="241"/>
      <c r="G24" s="241"/>
      <c r="H24" s="241"/>
      <c r="I24" s="241"/>
      <c r="J24" s="241"/>
      <c r="K24" s="241"/>
    </row>
    <row r="26" ht="7.5" customHeight="1">
      <c r="A26" s="7"/>
    </row>
    <row r="27" ht="12.75" customHeight="1">
      <c r="A27" s="7" t="s">
        <v>334</v>
      </c>
    </row>
    <row r="28" ht="12.75" customHeight="1">
      <c r="A28" s="7" t="s">
        <v>145</v>
      </c>
    </row>
    <row r="29" ht="12.75" customHeight="1">
      <c r="A29" s="7"/>
    </row>
    <row r="30" ht="12.75" customHeight="1">
      <c r="A30" s="7" t="s">
        <v>335</v>
      </c>
    </row>
    <row r="31" ht="12.75" customHeight="1">
      <c r="A31" s="7" t="s">
        <v>145</v>
      </c>
    </row>
  </sheetData>
  <sheetProtection selectLockedCells="1" selectUnlockedCells="1"/>
  <mergeCells count="15">
    <mergeCell ref="A3:A4"/>
    <mergeCell ref="B3:B4"/>
    <mergeCell ref="C3:C4"/>
    <mergeCell ref="D3:D4"/>
    <mergeCell ref="E3:E4"/>
    <mergeCell ref="G3:G4"/>
    <mergeCell ref="J3:J4"/>
    <mergeCell ref="K3:K4"/>
    <mergeCell ref="A22:K22"/>
    <mergeCell ref="A23:K23"/>
    <mergeCell ref="A24:K24"/>
    <mergeCell ref="A6:H6"/>
    <mergeCell ref="A19:D19"/>
    <mergeCell ref="A20:K20"/>
    <mergeCell ref="A21:B21"/>
  </mergeCells>
  <printOptions/>
  <pageMargins left="0.4" right="0.19652777777777777" top="0.9097222222222222" bottom="0.4701388888888889" header="0.5" footer="0.2298611111111111"/>
  <pageSetup horizontalDpi="300" verticalDpi="300" orientation="landscape" paperSize="9" scale="96" r:id="rId1"/>
  <headerFooter alignWithMargins="0">
    <oddHeader>&amp;LSPZOZ_NT/DZP/PN/ 11/17&amp;RZał."1A" do SIWZ - Formularz asortymentowo-cenowy</oddHeader>
    <oddFooter>&amp;C&amp;A Strona&amp;P</oddFooter>
  </headerFooter>
</worksheet>
</file>

<file path=xl/worksheets/sheet6.xml><?xml version="1.0" encoding="utf-8"?>
<worksheet xmlns="http://schemas.openxmlformats.org/spreadsheetml/2006/main" xmlns:r="http://schemas.openxmlformats.org/officeDocument/2006/relationships">
  <dimension ref="A1:K26"/>
  <sheetViews>
    <sheetView workbookViewId="0" topLeftCell="A1">
      <pane ySplit="1" topLeftCell="BM1" activePane="bottomLeft" state="split"/>
      <selection pane="topLeft" activeCell="A1" sqref="A1"/>
      <selection pane="bottomLeft" activeCell="B14" sqref="B14:B20"/>
    </sheetView>
  </sheetViews>
  <sheetFormatPr defaultColWidth="9.140625" defaultRowHeight="15.75" customHeight="1"/>
  <cols>
    <col min="1" max="1" width="6.28125" style="0" customWidth="1"/>
    <col min="2" max="2" width="41.00390625" style="0" customWidth="1"/>
    <col min="3" max="3" width="6.57421875" style="0" customWidth="1"/>
    <col min="4" max="4" width="7.421875" style="0" customWidth="1"/>
    <col min="5" max="5" width="9.421875" style="0" customWidth="1"/>
    <col min="6" max="6" width="12.00390625" style="0" customWidth="1"/>
    <col min="8" max="8" width="12.7109375" style="0" customWidth="1"/>
    <col min="9" max="9" width="11.7109375" style="0" customWidth="1"/>
    <col min="10" max="10" width="10.8515625" style="0" customWidth="1"/>
    <col min="11" max="11" width="10.57421875" style="0" customWidth="1"/>
  </cols>
  <sheetData>
    <row r="1" spans="1:11" ht="33.75" customHeight="1">
      <c r="A1" s="307" t="s">
        <v>336</v>
      </c>
      <c r="B1" s="307"/>
      <c r="C1" s="307"/>
      <c r="D1" s="307"/>
      <c r="E1" s="307"/>
      <c r="F1" s="307"/>
      <c r="G1" s="307"/>
      <c r="H1" s="307"/>
      <c r="I1" s="307"/>
      <c r="J1" s="307"/>
      <c r="K1" s="307"/>
    </row>
    <row r="2" spans="1:11" ht="12" customHeight="1">
      <c r="A2" s="162"/>
      <c r="B2" s="162"/>
      <c r="C2" s="162"/>
      <c r="D2" s="162"/>
      <c r="E2" s="162"/>
      <c r="F2" s="162"/>
      <c r="G2" s="162"/>
      <c r="H2" s="162"/>
      <c r="I2" s="162"/>
      <c r="J2" s="162"/>
      <c r="K2" s="162"/>
    </row>
    <row r="3" spans="1:11" ht="48" customHeight="1">
      <c r="A3" s="272" t="s">
        <v>4</v>
      </c>
      <c r="B3" s="272" t="s">
        <v>5</v>
      </c>
      <c r="C3" s="272" t="s">
        <v>6</v>
      </c>
      <c r="D3" s="272" t="s">
        <v>7</v>
      </c>
      <c r="E3" s="272" t="s">
        <v>8</v>
      </c>
      <c r="F3" s="157" t="s">
        <v>9</v>
      </c>
      <c r="G3" s="272" t="s">
        <v>10</v>
      </c>
      <c r="H3" s="157" t="s">
        <v>11</v>
      </c>
      <c r="I3" s="157" t="s">
        <v>12</v>
      </c>
      <c r="J3" s="272" t="s">
        <v>13</v>
      </c>
      <c r="K3" s="272" t="s">
        <v>14</v>
      </c>
    </row>
    <row r="4" spans="1:11" ht="14.25" customHeight="1">
      <c r="A4" s="272"/>
      <c r="B4" s="272"/>
      <c r="C4" s="272"/>
      <c r="D4" s="272"/>
      <c r="E4" s="272"/>
      <c r="F4" s="36" t="s">
        <v>15</v>
      </c>
      <c r="G4" s="272"/>
      <c r="H4" s="158" t="s">
        <v>16</v>
      </c>
      <c r="I4" s="158" t="s">
        <v>17</v>
      </c>
      <c r="J4" s="272"/>
      <c r="K4" s="272"/>
    </row>
    <row r="5" spans="1:11" ht="14.25" customHeight="1">
      <c r="A5" s="11">
        <v>1</v>
      </c>
      <c r="B5" s="11">
        <v>2</v>
      </c>
      <c r="C5" s="11">
        <v>3</v>
      </c>
      <c r="D5" s="11">
        <v>4</v>
      </c>
      <c r="E5" s="11">
        <v>5</v>
      </c>
      <c r="F5" s="11">
        <v>6</v>
      </c>
      <c r="G5" s="11"/>
      <c r="H5" s="11">
        <v>8</v>
      </c>
      <c r="I5" s="11">
        <v>9</v>
      </c>
      <c r="J5" s="11">
        <v>10</v>
      </c>
      <c r="K5" s="11">
        <v>11</v>
      </c>
    </row>
    <row r="6" spans="1:11" ht="29.25" customHeight="1">
      <c r="A6" s="30">
        <v>1</v>
      </c>
      <c r="B6" s="20" t="s">
        <v>337</v>
      </c>
      <c r="C6" s="45" t="s">
        <v>141</v>
      </c>
      <c r="D6" s="45">
        <v>6</v>
      </c>
      <c r="E6" s="20"/>
      <c r="F6" s="228">
        <f>D6*E6</f>
        <v>0</v>
      </c>
      <c r="G6" s="31"/>
      <c r="H6" s="228">
        <f>F6*G6%</f>
        <v>0</v>
      </c>
      <c r="I6" s="228">
        <f>F6+H6</f>
        <v>0</v>
      </c>
      <c r="J6" s="31"/>
      <c r="K6" s="164"/>
    </row>
    <row r="7" spans="1:11" ht="19.5" customHeight="1">
      <c r="A7" s="306" t="s">
        <v>143</v>
      </c>
      <c r="B7" s="306"/>
      <c r="C7" s="306"/>
      <c r="D7" s="306"/>
      <c r="E7" s="164"/>
      <c r="F7" s="232">
        <f>F6</f>
        <v>0</v>
      </c>
      <c r="G7" s="208"/>
      <c r="H7" s="232">
        <f>H6</f>
        <v>0</v>
      </c>
      <c r="I7" s="232">
        <f>I6</f>
        <v>0</v>
      </c>
      <c r="J7" s="164"/>
      <c r="K7" s="164"/>
    </row>
    <row r="9" ht="15.75" customHeight="1">
      <c r="B9" s="7" t="s">
        <v>338</v>
      </c>
    </row>
    <row r="10" ht="15.75" customHeight="1">
      <c r="B10" t="s">
        <v>339</v>
      </c>
    </row>
    <row r="11" ht="15.75" customHeight="1">
      <c r="B11" t="s">
        <v>340</v>
      </c>
    </row>
    <row r="12" ht="15.75" customHeight="1">
      <c r="B12" t="s">
        <v>341</v>
      </c>
    </row>
    <row r="13" ht="15.75" customHeight="1">
      <c r="B13" s="171"/>
    </row>
    <row r="14" ht="15.75" customHeight="1">
      <c r="B14" s="7" t="s">
        <v>394</v>
      </c>
    </row>
    <row r="15" ht="15.75" customHeight="1">
      <c r="B15" t="s">
        <v>383</v>
      </c>
    </row>
    <row r="16" ht="15.75" customHeight="1">
      <c r="B16" t="s">
        <v>384</v>
      </c>
    </row>
    <row r="17" ht="15.75" customHeight="1">
      <c r="B17" t="s">
        <v>385</v>
      </c>
    </row>
    <row r="18" ht="15.75" customHeight="1">
      <c r="B18" t="s">
        <v>386</v>
      </c>
    </row>
    <row r="19" ht="15.75" customHeight="1">
      <c r="B19" t="s">
        <v>387</v>
      </c>
    </row>
    <row r="20" ht="15.75" customHeight="1">
      <c r="B20" t="s">
        <v>390</v>
      </c>
    </row>
    <row r="22" ht="15.75" customHeight="1">
      <c r="A22" s="7" t="s">
        <v>350</v>
      </c>
    </row>
    <row r="23" ht="15.75" customHeight="1">
      <c r="A23" s="7" t="s">
        <v>145</v>
      </c>
    </row>
    <row r="24" ht="15.75" customHeight="1">
      <c r="A24" s="7"/>
    </row>
    <row r="25" ht="15.75" customHeight="1">
      <c r="A25" s="7" t="s">
        <v>351</v>
      </c>
    </row>
    <row r="26" ht="15.75" customHeight="1">
      <c r="A26" s="7" t="s">
        <v>145</v>
      </c>
    </row>
  </sheetData>
  <sheetProtection selectLockedCells="1" selectUnlockedCells="1"/>
  <mergeCells count="10">
    <mergeCell ref="A7:D7"/>
    <mergeCell ref="A1:K1"/>
    <mergeCell ref="A3:A4"/>
    <mergeCell ref="B3:B4"/>
    <mergeCell ref="C3:C4"/>
    <mergeCell ref="D3:D4"/>
    <mergeCell ref="E3:E4"/>
    <mergeCell ref="G3:G4"/>
    <mergeCell ref="J3:J4"/>
    <mergeCell ref="K3:K4"/>
  </mergeCells>
  <printOptions horizontalCentered="1"/>
  <pageMargins left="0.43333333333333335" right="0.2902777777777778" top="0.9840277777777777" bottom="0.8270833333333334" header="0.5118055555555555" footer="0.39375"/>
  <pageSetup horizontalDpi="300" verticalDpi="300" orientation="landscape" paperSize="9" r:id="rId1"/>
  <headerFooter alignWithMargins="0">
    <oddHeader>&amp;LSPZOZ_NT/DZP/PN/ 11/17&amp;RZałącznik „1A” do SIWZ - Formularz asortymento-cenowy</oddHeader>
    <oddFooter>&amp;C&amp;A Strona &amp;P</oddFooter>
  </headerFooter>
</worksheet>
</file>

<file path=xl/worksheets/sheet7.xml><?xml version="1.0" encoding="utf-8"?>
<worksheet xmlns="http://schemas.openxmlformats.org/spreadsheetml/2006/main" xmlns:r="http://schemas.openxmlformats.org/officeDocument/2006/relationships">
  <dimension ref="A1:K17"/>
  <sheetViews>
    <sheetView workbookViewId="0" topLeftCell="A1">
      <pane ySplit="1" topLeftCell="BM10" activePane="bottomLeft" state="split"/>
      <selection pane="topLeft" activeCell="A2" sqref="A2"/>
      <selection pane="bottomLeft" activeCell="B21" sqref="B21"/>
    </sheetView>
  </sheetViews>
  <sheetFormatPr defaultColWidth="9.140625" defaultRowHeight="12.75"/>
  <cols>
    <col min="1" max="1" width="4.140625" style="0" customWidth="1"/>
    <col min="2" max="2" width="46.28125" style="0" customWidth="1"/>
    <col min="3" max="3" width="7.421875" style="0" customWidth="1"/>
    <col min="4" max="4" width="6.7109375" style="0" customWidth="1"/>
    <col min="5" max="5" width="7.7109375" style="0" customWidth="1"/>
    <col min="6" max="6" width="13.421875" style="0" customWidth="1"/>
    <col min="8" max="8" width="13.140625" style="0" customWidth="1"/>
    <col min="9" max="9" width="13.421875" style="0" customWidth="1"/>
    <col min="10" max="10" width="12.7109375" style="0" customWidth="1"/>
    <col min="11" max="11" width="13.28125" style="0" customWidth="1"/>
  </cols>
  <sheetData>
    <row r="1" ht="15">
      <c r="A1" s="165" t="s">
        <v>344</v>
      </c>
    </row>
    <row r="2" ht="13.5">
      <c r="A2" s="156"/>
    </row>
    <row r="3" spans="1:11" ht="42.75" customHeight="1">
      <c r="A3" s="272" t="s">
        <v>4</v>
      </c>
      <c r="B3" s="272" t="s">
        <v>5</v>
      </c>
      <c r="C3" s="272" t="s">
        <v>6</v>
      </c>
      <c r="D3" s="272" t="s">
        <v>7</v>
      </c>
      <c r="E3" s="272" t="s">
        <v>8</v>
      </c>
      <c r="F3" s="157" t="s">
        <v>9</v>
      </c>
      <c r="G3" s="272" t="s">
        <v>10</v>
      </c>
      <c r="H3" s="157" t="s">
        <v>11</v>
      </c>
      <c r="I3" s="157" t="s">
        <v>12</v>
      </c>
      <c r="J3" s="272" t="s">
        <v>13</v>
      </c>
      <c r="K3" s="272" t="s">
        <v>14</v>
      </c>
    </row>
    <row r="4" spans="1:11" ht="12.75">
      <c r="A4" s="272"/>
      <c r="B4" s="272"/>
      <c r="C4" s="272"/>
      <c r="D4" s="272"/>
      <c r="E4" s="272"/>
      <c r="F4" s="36" t="s">
        <v>15</v>
      </c>
      <c r="G4" s="272"/>
      <c r="H4" s="158" t="s">
        <v>16</v>
      </c>
      <c r="I4" s="36" t="s">
        <v>17</v>
      </c>
      <c r="J4" s="272"/>
      <c r="K4" s="272"/>
    </row>
    <row r="5" spans="1:11" ht="12.75">
      <c r="A5" s="11">
        <v>1</v>
      </c>
      <c r="B5" s="11">
        <v>2</v>
      </c>
      <c r="C5" s="11">
        <v>3</v>
      </c>
      <c r="D5" s="11">
        <v>4</v>
      </c>
      <c r="E5" s="11">
        <v>5</v>
      </c>
      <c r="F5" s="11">
        <v>6</v>
      </c>
      <c r="G5" s="11"/>
      <c r="H5" s="11">
        <v>8</v>
      </c>
      <c r="I5" s="11">
        <v>9</v>
      </c>
      <c r="J5" s="11">
        <v>10</v>
      </c>
      <c r="K5" s="11">
        <v>11</v>
      </c>
    </row>
    <row r="6" spans="1:11" ht="13.5">
      <c r="A6" s="41" t="s">
        <v>20</v>
      </c>
      <c r="B6" s="44" t="s">
        <v>345</v>
      </c>
      <c r="C6" s="41" t="s">
        <v>164</v>
      </c>
      <c r="D6" s="41">
        <v>3000</v>
      </c>
      <c r="E6" s="219"/>
      <c r="F6" s="200">
        <f>D6*E6</f>
        <v>0</v>
      </c>
      <c r="G6" s="16"/>
      <c r="H6" s="200">
        <f>F6*G6%</f>
        <v>0</v>
      </c>
      <c r="I6" s="200">
        <f>F6+H6</f>
        <v>0</v>
      </c>
      <c r="J6" s="16"/>
      <c r="K6" s="155"/>
    </row>
    <row r="7" spans="1:11" ht="26.25">
      <c r="A7" s="45">
        <v>2</v>
      </c>
      <c r="B7" s="20" t="s">
        <v>346</v>
      </c>
      <c r="C7" s="45" t="s">
        <v>164</v>
      </c>
      <c r="D7" s="45">
        <v>1500</v>
      </c>
      <c r="E7" s="219"/>
      <c r="F7" s="200">
        <f>D7*E7</f>
        <v>0</v>
      </c>
      <c r="G7" s="16"/>
      <c r="H7" s="200">
        <f>F7*G7%</f>
        <v>0</v>
      </c>
      <c r="I7" s="200">
        <f>F7+H7</f>
        <v>0</v>
      </c>
      <c r="J7" s="19"/>
      <c r="K7" s="48"/>
    </row>
    <row r="8" spans="1:11" ht="26.25">
      <c r="A8" s="45">
        <v>3</v>
      </c>
      <c r="B8" s="20" t="s">
        <v>347</v>
      </c>
      <c r="C8" s="45" t="s">
        <v>164</v>
      </c>
      <c r="D8" s="45">
        <v>1000</v>
      </c>
      <c r="E8" s="219"/>
      <c r="F8" s="200">
        <f>D8*E8</f>
        <v>0</v>
      </c>
      <c r="G8" s="16"/>
      <c r="H8" s="200">
        <f>F8*G8%</f>
        <v>0</v>
      </c>
      <c r="I8" s="200">
        <f>F8+H8</f>
        <v>0</v>
      </c>
      <c r="J8" s="19"/>
      <c r="K8" s="48"/>
    </row>
    <row r="9" spans="1:11" ht="21.75" customHeight="1">
      <c r="A9" s="51">
        <v>4</v>
      </c>
      <c r="B9" s="32" t="s">
        <v>348</v>
      </c>
      <c r="C9" s="51" t="s">
        <v>164</v>
      </c>
      <c r="D9" s="51">
        <v>150</v>
      </c>
      <c r="E9" s="219"/>
      <c r="F9" s="200">
        <f>D9*E9</f>
        <v>0</v>
      </c>
      <c r="G9" s="16"/>
      <c r="H9" s="200">
        <f>F9*G9%</f>
        <v>0</v>
      </c>
      <c r="I9" s="200">
        <f>F9+H9</f>
        <v>0</v>
      </c>
      <c r="J9" s="53"/>
      <c r="K9" s="54"/>
    </row>
    <row r="10" spans="1:11" ht="30.75" customHeight="1">
      <c r="A10" s="45">
        <v>5</v>
      </c>
      <c r="B10" s="20" t="s">
        <v>349</v>
      </c>
      <c r="C10" s="45" t="s">
        <v>164</v>
      </c>
      <c r="D10" s="45">
        <v>9000</v>
      </c>
      <c r="E10" s="219"/>
      <c r="F10" s="200">
        <f>D10*E10</f>
        <v>0</v>
      </c>
      <c r="G10" s="16"/>
      <c r="H10" s="200">
        <f>F10*G10%</f>
        <v>0</v>
      </c>
      <c r="I10" s="200">
        <f>F10+H10</f>
        <v>0</v>
      </c>
      <c r="J10" s="19"/>
      <c r="K10" s="48"/>
    </row>
    <row r="11" spans="1:11" ht="18" customHeight="1">
      <c r="A11" s="306" t="s">
        <v>206</v>
      </c>
      <c r="B11" s="306"/>
      <c r="C11" s="306"/>
      <c r="D11" s="306"/>
      <c r="E11" s="166"/>
      <c r="F11" s="232">
        <f>SUM(F6:F10)</f>
        <v>0</v>
      </c>
      <c r="G11" s="209"/>
      <c r="H11" s="232">
        <f>SUM(H6:H10)</f>
        <v>0</v>
      </c>
      <c r="I11" s="232">
        <f>SUM(I6:I10)</f>
        <v>0</v>
      </c>
      <c r="J11" s="48"/>
      <c r="K11" s="48"/>
    </row>
    <row r="12" spans="1:11" ht="13.5">
      <c r="A12" s="167"/>
      <c r="B12" s="79"/>
      <c r="C12" s="79"/>
      <c r="D12" s="79"/>
      <c r="E12" s="79"/>
      <c r="F12" s="79"/>
      <c r="G12" s="79"/>
      <c r="H12" s="79"/>
      <c r="I12" s="79"/>
      <c r="J12" s="79"/>
      <c r="K12" s="79"/>
    </row>
    <row r="13" ht="12.75">
      <c r="A13" s="7" t="s">
        <v>342</v>
      </c>
    </row>
    <row r="14" ht="12.75">
      <c r="A14" s="7" t="s">
        <v>145</v>
      </c>
    </row>
    <row r="15" ht="12.75">
      <c r="A15" s="7"/>
    </row>
    <row r="16" ht="12.75">
      <c r="A16" s="7" t="s">
        <v>343</v>
      </c>
    </row>
    <row r="17" ht="12.75">
      <c r="A17" s="7" t="s">
        <v>145</v>
      </c>
    </row>
  </sheetData>
  <sheetProtection selectLockedCells="1" selectUnlockedCells="1"/>
  <mergeCells count="9">
    <mergeCell ref="K3:K4"/>
    <mergeCell ref="A3:A4"/>
    <mergeCell ref="B3:B4"/>
    <mergeCell ref="C3:C4"/>
    <mergeCell ref="D3:D4"/>
    <mergeCell ref="A11:D11"/>
    <mergeCell ref="E3:E4"/>
    <mergeCell ref="G3:G4"/>
    <mergeCell ref="J3:J4"/>
  </mergeCells>
  <printOptions horizontalCentered="1"/>
  <pageMargins left="0.2361111111111111" right="0.15763888888888888" top="0.9840277777777777" bottom="0.65" header="0.5118055555555555" footer="0.3541666666666667"/>
  <pageSetup horizontalDpi="300" verticalDpi="300" orientation="landscape" paperSize="9" scale="95" r:id="rId1"/>
  <headerFooter alignWithMargins="0">
    <oddHeader>&amp;LSPZOZ_NT/DZP/PN/11/17&amp;RZałącznik „1A” do SIWZ - Formularz asortymentowo-cenowy</oddHeader>
    <oddFooter>&amp;C&amp;A 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Danuta</cp:lastModifiedBy>
  <cp:lastPrinted>2017-12-29T12:07:58Z</cp:lastPrinted>
  <dcterms:created xsi:type="dcterms:W3CDTF">2017-10-04T07:16:09Z</dcterms:created>
  <dcterms:modified xsi:type="dcterms:W3CDTF">2017-12-29T12:16:28Z</dcterms:modified>
  <cp:category/>
  <cp:version/>
  <cp:contentType/>
  <cp:contentStatus/>
</cp:coreProperties>
</file>